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6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<sst xmlns="http://schemas.openxmlformats.org/spreadsheetml/2006/main" count="222" uniqueCount="159">
  <si>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</si>
  <si>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</si>
  <si>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</si>
  <si>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</si>
  <si>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</si>
  <si>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</si>
  <si>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</si>
  <si>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</si>
  <si>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</si>
  <si>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</si>
  <si>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</si>
  <si>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</si>
  <si>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</si>
  <si>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</si>
  <si>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</si>
  <si>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</si>
  <si>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</si>
  <si>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</si>
  <si>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</si>
  <si>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</si>
  <si>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</si>
  <si>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</si>
  <si>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t>STO</t>
  </si>
  <si>
    <t>RCL</t>
  </si>
  <si>
    <t>(# primary keys + # marked shifted functions + # menus) / # keys</t>
  </si>
  <si>
    <t>y^x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</si>
  <si>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</si>
  <si>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</si>
  <si>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</si>
  <si>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</si>
  <si>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</si>
  <si>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</si>
  <si>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</si>
  <si>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</si>
  <si>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</si>
  <si>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</si>
  <si>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</si>
  <si>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</si>
  <si>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</si>
  <si>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</si>
  <si>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</si>
  <si>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</si>
  <si>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</si>
  <si>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</si>
  <si>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</si>
  <si>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</si>
  <si>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</si>
  <si>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</si>
  <si>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</si>
  <si>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</si>
  <si>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</si>
  <si>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</si>
  <si>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</si>
  <si>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</si>
  <si>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B</t>
  </si>
  <si>
    <t>tot # 4-key sequences</t>
  </si>
  <si>
    <t>LN</t>
  </si>
  <si>
    <r>
      <t>S</t>
    </r>
    <r>
      <rPr>
        <sz val="10"/>
        <rFont val="Arial"/>
        <family val="0"/>
      </rPr>
      <t>+</t>
    </r>
  </si>
  <si>
    <t>x-bar</t>
  </si>
  <si>
    <r>
      <t>S</t>
    </r>
    <r>
      <rPr>
        <sz val="10"/>
        <rFont val="Arial"/>
        <family val="0"/>
      </rPr>
      <t>-</t>
    </r>
  </si>
  <si>
    <t>s</t>
  </si>
  <si>
    <t>A</t>
  </si>
  <si>
    <t>SST</t>
  </si>
  <si>
    <t>R/S</t>
  </si>
  <si>
    <r>
      <t>x</t>
    </r>
    <r>
      <rPr>
        <sz val="10"/>
        <rFont val="Symbol"/>
        <family val="1"/>
      </rPr>
      <t>£</t>
    </r>
    <r>
      <rPr>
        <sz val="10"/>
        <rFont val="Arial"/>
        <family val="2"/>
      </rPr>
      <t>y</t>
    </r>
  </si>
  <si>
    <t>BST</t>
  </si>
  <si>
    <t>INT</t>
  </si>
  <si>
    <t>FRAC</t>
  </si>
  <si>
    <t>x=0</t>
  </si>
  <si>
    <t>MEM</t>
  </si>
  <si>
    <t>PSE</t>
  </si>
  <si>
    <t>C</t>
  </si>
  <si>
    <t>D</t>
  </si>
  <si>
    <t># 3-key sequences E</t>
  </si>
  <si>
    <t># fcns per 3-key seq E</t>
  </si>
  <si>
    <r>
      <t>R</t>
    </r>
    <r>
      <rPr>
        <sz val="10"/>
        <rFont val="Symbol"/>
        <family val="1"/>
      </rPr>
      <t>¯</t>
    </r>
  </si>
  <si>
    <t>y-hat,r</t>
  </si>
  <si>
    <t>RND</t>
  </si>
  <si>
    <t>LASTx</t>
  </si>
  <si>
    <t>P/R</t>
  </si>
  <si>
    <t>f, g</t>
  </si>
  <si>
    <t>10^x</t>
  </si>
  <si>
    <t>SIN</t>
  </si>
  <si>
    <t>COS</t>
  </si>
  <si>
    <t>TAN</t>
  </si>
  <si>
    <t>ON</t>
  </si>
  <si>
    <t>x^2</t>
  </si>
  <si>
    <t>LOG</t>
  </si>
  <si>
    <t>→H.MS</t>
  </si>
  <si>
    <t>→H</t>
  </si>
  <si>
    <t>p</t>
  </si>
  <si>
    <t>f FIX</t>
  </si>
  <si>
    <t>f SCI</t>
  </si>
  <si>
    <t>f ENG</t>
  </si>
  <si>
    <r>
      <t>→</t>
    </r>
    <r>
      <rPr>
        <sz val="10"/>
        <rFont val="Arial"/>
        <family val="2"/>
      </rPr>
      <t>R</t>
    </r>
  </si>
  <si>
    <t>→P</t>
  </si>
  <si>
    <t>ASIN</t>
  </si>
  <si>
    <t>ACOS</t>
  </si>
  <si>
    <t>ATAN</t>
  </si>
  <si>
    <t>DEG</t>
  </si>
  <si>
    <t>RAD</t>
  </si>
  <si>
    <t>GRD</t>
  </si>
  <si>
    <t>CL PRGM</t>
  </si>
  <si>
    <t>CL REG</t>
  </si>
  <si>
    <t>L.R.</t>
  </si>
  <si>
    <t>→RAD</t>
  </si>
  <si>
    <t>→DEG</t>
  </si>
  <si>
    <t>GTO</t>
  </si>
  <si>
    <t>FIX, SCI, ENG</t>
  </si>
  <si>
    <t>HP 11C</t>
  </si>
  <si>
    <t>g-shifted</t>
  </si>
  <si>
    <t>GSB</t>
  </si>
  <si>
    <t>←</t>
  </si>
  <si>
    <r>
      <t>D</t>
    </r>
    <r>
      <rPr>
        <sz val="7.5"/>
        <rFont val="Arial"/>
        <family val="0"/>
      </rPr>
      <t>%</t>
    </r>
  </si>
  <si>
    <t>ABS</t>
  </si>
  <si>
    <t>x&lt;0</t>
  </si>
  <si>
    <t>f HYP</t>
  </si>
  <si>
    <t>E</t>
  </si>
  <si>
    <t>F</t>
  </si>
  <si>
    <t>f LBL</t>
  </si>
  <si>
    <t>x&lt;&gt;(i)</t>
  </si>
  <si>
    <t>x&lt;&gt;I</t>
  </si>
  <si>
    <t>x&gt;0</t>
  </si>
  <si>
    <t>RTN</t>
  </si>
  <si>
    <r>
      <t>R</t>
    </r>
    <r>
      <rPr>
        <sz val="10"/>
        <rFont val="Symbol"/>
        <family val="1"/>
      </rPr>
      <t>­</t>
    </r>
  </si>
  <si>
    <t>Cy,x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</si>
  <si>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0"/>
      </rPr>
      <t>0</t>
    </r>
  </si>
  <si>
    <t>g SF</t>
  </si>
  <si>
    <t>g CF</t>
  </si>
  <si>
    <t>g F?</t>
  </si>
  <si>
    <t>DSE</t>
  </si>
  <si>
    <t>ISG</t>
  </si>
  <si>
    <t>x&gt;y</t>
  </si>
  <si>
    <r>
      <t>CL</t>
    </r>
    <r>
      <rPr>
        <sz val="10"/>
        <rFont val="Symbol"/>
        <family val="1"/>
      </rPr>
      <t>S</t>
    </r>
  </si>
  <si>
    <t>RAN#</t>
  </si>
  <si>
    <t>Py,x</t>
  </si>
  <si>
    <r>
      <t>x</t>
    </r>
    <r>
      <rPr>
        <sz val="10"/>
        <rFont val="Symbol"/>
        <family val="1"/>
      </rPr>
      <t>¹</t>
    </r>
    <r>
      <rPr>
        <sz val="10"/>
        <rFont val="Arial"/>
        <family val="0"/>
      </rPr>
      <t>y</t>
    </r>
  </si>
  <si>
    <t>USER</t>
  </si>
  <si>
    <t>x!</t>
  </si>
  <si>
    <t>x=y</t>
  </si>
  <si>
    <r>
      <t xml:space="preserve">· </t>
    </r>
    <r>
      <rPr>
        <sz val="10"/>
        <rFont val="Arial"/>
        <family val="2"/>
      </rPr>
      <t>0</t>
    </r>
  </si>
  <si>
    <r>
      <t xml:space="preserve">· </t>
    </r>
    <r>
      <rPr>
        <sz val="10"/>
        <rFont val="Arial"/>
        <family val="2"/>
      </rPr>
      <t>1</t>
    </r>
  </si>
  <si>
    <r>
      <t xml:space="preserve">· </t>
    </r>
    <r>
      <rPr>
        <sz val="10"/>
        <rFont val="Arial"/>
        <family val="2"/>
      </rPr>
      <t>2</t>
    </r>
  </si>
  <si>
    <r>
      <t xml:space="preserve">· </t>
    </r>
    <r>
      <rPr>
        <sz val="10"/>
        <rFont val="Arial"/>
        <family val="2"/>
      </rPr>
      <t>3</t>
    </r>
  </si>
  <si>
    <r>
      <t xml:space="preserve">· </t>
    </r>
    <r>
      <rPr>
        <sz val="10"/>
        <rFont val="Arial"/>
        <family val="2"/>
      </rPr>
      <t>4</t>
    </r>
  </si>
  <si>
    <r>
      <t xml:space="preserve">· </t>
    </r>
    <r>
      <rPr>
        <sz val="10"/>
        <rFont val="Arial"/>
        <family val="2"/>
      </rPr>
      <t>5</t>
    </r>
  </si>
  <si>
    <r>
      <t xml:space="preserve">· </t>
    </r>
    <r>
      <rPr>
        <sz val="10"/>
        <rFont val="Arial"/>
        <family val="2"/>
      </rPr>
      <t>6</t>
    </r>
  </si>
  <si>
    <r>
      <t xml:space="preserve">· </t>
    </r>
    <r>
      <rPr>
        <sz val="10"/>
        <rFont val="Arial"/>
        <family val="2"/>
      </rPr>
      <t>7</t>
    </r>
  </si>
  <si>
    <r>
      <t xml:space="preserve">· </t>
    </r>
    <r>
      <rPr>
        <sz val="10"/>
        <rFont val="Arial"/>
        <family val="2"/>
      </rPr>
      <t>8</t>
    </r>
  </si>
  <si>
    <r>
      <t xml:space="preserve">· </t>
    </r>
    <r>
      <rPr>
        <sz val="10"/>
        <rFont val="Arial"/>
        <family val="2"/>
      </rPr>
      <t>9</t>
    </r>
  </si>
  <si>
    <t>(i)</t>
  </si>
  <si>
    <t>I</t>
  </si>
  <si>
    <t>g HYP-1</t>
  </si>
  <si>
    <t>f HYP, g HYP-1</t>
  </si>
  <si>
    <t>g SF, g CF, g F?</t>
  </si>
  <si>
    <t># 3-key sequences F</t>
  </si>
  <si>
    <t># fcns per 3-key seq F</t>
  </si>
  <si>
    <r>
      <t xml:space="preserve">STO  </t>
    </r>
    <r>
      <rPr>
        <sz val="10"/>
        <rFont val="Symbol"/>
        <family val="1"/>
      </rPr>
      <t>·</t>
    </r>
    <r>
      <rPr>
        <sz val="7.5"/>
        <rFont val="Arial"/>
        <family val="0"/>
      </rPr>
      <t xml:space="preserve">, RCL </t>
    </r>
    <r>
      <rPr>
        <sz val="7.5"/>
        <rFont val="Symbol"/>
        <family val="1"/>
      </rPr>
      <t>·</t>
    </r>
  </si>
  <si>
    <t>STO,RCL, GTO, GSB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</si>
</sst>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  <font>
      <sz val="7.5"/>
      <name val="Symbol"/>
      <family val="1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166" fontId="2" fillId="9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10" borderId="2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61</xdr:row>
      <xdr:rowOff>0</xdr:rowOff>
    </xdr:from>
    <xdr:to>
      <xdr:col>9</xdr:col>
      <xdr:colOff>295275</xdr:colOff>
      <xdr:row>83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20350"/>
          <a:ext cx="5867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5"/>
  <sheetViews>
    <sheetView tabSelected="1" zoomScale="75" zoomScaleNormal="75" workbookViewId="0" topLeftCell="A1">
      <selection activeCell="K11" sqref="K11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26.57421875" style="0" bestFit="1" customWidth="1"/>
    <col min="6" max="6" width="2.140625" style="0" customWidth="1"/>
    <col min="7" max="7" width="1.28515625" style="0" customWidth="1"/>
    <col min="10" max="10" width="10.28125" style="0" bestFit="1" customWidth="1"/>
    <col min="11" max="13" width="10.28125" style="0" customWidth="1"/>
    <col min="14" max="15" width="10.421875" style="0" customWidth="1"/>
    <col min="18" max="19" width="10.421875" style="0" customWidth="1"/>
  </cols>
  <sheetData>
    <row r="2" ht="12.75">
      <c r="E2" s="5" t="s">
        <v>109</v>
      </c>
    </row>
    <row r="3" ht="13.5" thickBot="1"/>
    <row r="4" spans="3:5" ht="13.5" thickBot="1">
      <c r="C4" t="s">
        <v>2</v>
      </c>
      <c r="E4" s="1">
        <v>39</v>
      </c>
    </row>
    <row r="5" ht="13.5" thickBot="1"/>
    <row r="6" spans="3:5" ht="13.5" thickBot="1">
      <c r="C6" t="s">
        <v>27</v>
      </c>
      <c r="E6" s="14">
        <v>2</v>
      </c>
    </row>
    <row r="7" ht="13.5" thickBot="1">
      <c r="E7" s="14" t="s">
        <v>80</v>
      </c>
    </row>
    <row r="8" spans="3:5" ht="13.5" thickBot="1">
      <c r="C8" t="s">
        <v>28</v>
      </c>
      <c r="E8" s="14">
        <f>M103</f>
        <v>61</v>
      </c>
    </row>
    <row r="9" ht="13.5" thickBot="1">
      <c r="E9" s="14"/>
    </row>
    <row r="10" spans="3:5" ht="13.5" thickBot="1">
      <c r="C10" t="s">
        <v>29</v>
      </c>
      <c r="E10" s="14"/>
    </row>
    <row r="11" ht="13.5" thickBot="1"/>
    <row r="12" spans="3:5" ht="13.5" thickBot="1">
      <c r="C12" t="s">
        <v>30</v>
      </c>
      <c r="E12" s="15">
        <v>4</v>
      </c>
    </row>
    <row r="13" ht="13.5" thickBot="1">
      <c r="E13" s="15" t="s">
        <v>158</v>
      </c>
    </row>
    <row r="14" spans="3:5" ht="13.5" thickBot="1">
      <c r="C14" t="s">
        <v>31</v>
      </c>
      <c r="E14" s="15">
        <v>56</v>
      </c>
    </row>
    <row r="15" ht="13.5" thickBot="1">
      <c r="E15" s="2"/>
    </row>
    <row r="16" spans="3:5" ht="13.5" thickBot="1">
      <c r="C16" t="s">
        <v>32</v>
      </c>
      <c r="E16" s="16">
        <v>3</v>
      </c>
    </row>
    <row r="17" ht="13.5" thickBot="1">
      <c r="E17" s="16" t="s">
        <v>108</v>
      </c>
    </row>
    <row r="18" spans="3:5" ht="13.5" thickBot="1">
      <c r="C18" t="s">
        <v>33</v>
      </c>
      <c r="E18" s="16">
        <v>10</v>
      </c>
    </row>
    <row r="19" ht="13.5" thickBot="1">
      <c r="E19" s="2"/>
    </row>
    <row r="20" spans="3:5" ht="13.5" thickBot="1">
      <c r="C20" t="s">
        <v>48</v>
      </c>
      <c r="E20" s="20">
        <v>4</v>
      </c>
    </row>
    <row r="21" ht="13.5" thickBot="1">
      <c r="E21" s="20" t="s">
        <v>45</v>
      </c>
    </row>
    <row r="22" spans="3:5" ht="13.5" thickBot="1">
      <c r="C22" t="s">
        <v>49</v>
      </c>
      <c r="E22" s="20">
        <v>11</v>
      </c>
    </row>
    <row r="23" ht="13.5" thickBot="1">
      <c r="E23" s="2"/>
    </row>
    <row r="24" spans="3:5" ht="13.5" thickBot="1">
      <c r="C24" t="s">
        <v>50</v>
      </c>
      <c r="E24" s="21">
        <v>2</v>
      </c>
    </row>
    <row r="25" ht="13.5" thickBot="1">
      <c r="E25" s="21" t="s">
        <v>153</v>
      </c>
    </row>
    <row r="26" spans="3:5" ht="13.5" thickBot="1">
      <c r="C26" t="s">
        <v>51</v>
      </c>
      <c r="E26" s="21">
        <v>3</v>
      </c>
    </row>
    <row r="27" ht="13.5" thickBot="1">
      <c r="E27" s="22"/>
    </row>
    <row r="28" spans="3:5" ht="13.5" thickBot="1">
      <c r="C28" t="s">
        <v>52</v>
      </c>
      <c r="E28" s="23">
        <v>1</v>
      </c>
    </row>
    <row r="29" ht="13.5" thickBot="1">
      <c r="E29" s="23" t="s">
        <v>119</v>
      </c>
    </row>
    <row r="30" spans="3:5" ht="13.5" thickBot="1">
      <c r="C30" t="s">
        <v>53</v>
      </c>
      <c r="E30" s="23">
        <v>15</v>
      </c>
    </row>
    <row r="31" ht="13.5" thickBot="1">
      <c r="E31" s="31"/>
    </row>
    <row r="32" spans="3:5" ht="13.5" thickBot="1">
      <c r="C32" t="s">
        <v>73</v>
      </c>
      <c r="E32" s="32">
        <v>3</v>
      </c>
    </row>
    <row r="33" ht="13.5" thickBot="1">
      <c r="E33" s="32" t="s">
        <v>154</v>
      </c>
    </row>
    <row r="34" spans="3:5" ht="13.5" thickBot="1">
      <c r="C34" t="s">
        <v>74</v>
      </c>
      <c r="E34" s="35">
        <v>2</v>
      </c>
    </row>
    <row r="35" ht="13.5" thickBot="1">
      <c r="E35" s="4"/>
    </row>
    <row r="36" spans="3:5" ht="13.5" thickBot="1">
      <c r="C36" t="s">
        <v>155</v>
      </c>
      <c r="E36" s="24">
        <v>2</v>
      </c>
    </row>
    <row r="37" ht="13.5" thickBot="1">
      <c r="E37" s="24" t="s">
        <v>157</v>
      </c>
    </row>
    <row r="38" spans="3:5" ht="13.5" thickBot="1">
      <c r="C38" t="s">
        <v>156</v>
      </c>
      <c r="E38" s="24">
        <v>10</v>
      </c>
    </row>
    <row r="39" spans="1:29" ht="13.5" thickBot="1">
      <c r="A39" s="4"/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31" ht="13.5" thickBot="1">
      <c r="A40" s="2"/>
      <c r="B40" s="7"/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R40" s="2"/>
      <c r="S40" s="2"/>
      <c r="AE40" s="27"/>
    </row>
    <row r="41" spans="3:8" ht="13.5" thickBot="1">
      <c r="C41" t="s">
        <v>1</v>
      </c>
      <c r="E41" s="3">
        <f>E4-E6</f>
        <v>37</v>
      </c>
      <c r="H41" t="s">
        <v>3</v>
      </c>
    </row>
    <row r="42" ht="13.5" thickBot="1"/>
    <row r="43" spans="3:5" ht="13.5" thickBot="1">
      <c r="C43" t="s">
        <v>34</v>
      </c>
      <c r="E43" s="1">
        <f>K101</f>
        <v>33</v>
      </c>
    </row>
    <row r="44" ht="13.5" thickBot="1"/>
    <row r="45" spans="3:8" ht="13.5" thickBot="1">
      <c r="C45" t="s">
        <v>35</v>
      </c>
      <c r="E45" s="1">
        <f>E6+E12</f>
        <v>6</v>
      </c>
      <c r="H45" t="s">
        <v>36</v>
      </c>
    </row>
    <row r="46" ht="13.5" thickBot="1">
      <c r="E46" s="2"/>
    </row>
    <row r="47" spans="3:8" ht="13.5" thickBot="1">
      <c r="C47" t="s">
        <v>37</v>
      </c>
      <c r="E47" s="1">
        <f>E8+E10+E14</f>
        <v>117</v>
      </c>
      <c r="H47" t="s">
        <v>38</v>
      </c>
    </row>
    <row r="48" ht="13.5" thickBot="1"/>
    <row r="49" spans="3:8" ht="13.5" thickBot="1">
      <c r="C49" t="s">
        <v>39</v>
      </c>
      <c r="E49" s="1">
        <f>(E16*E18)+(E20*E22)+(E24*E26)+(E28*E30)+(E32*E34)+(E36*E38)</f>
        <v>121</v>
      </c>
      <c r="H49" s="17" t="s">
        <v>40</v>
      </c>
    </row>
    <row r="50" ht="13.5" thickBot="1"/>
    <row r="51" spans="3:5" ht="13.5" thickBot="1">
      <c r="C51" t="s">
        <v>55</v>
      </c>
      <c r="E51" s="1">
        <v>0</v>
      </c>
    </row>
    <row r="52" ht="13.5" thickBot="1"/>
    <row r="53" spans="3:8" ht="13.5" thickBot="1">
      <c r="C53" t="s">
        <v>41</v>
      </c>
      <c r="E53" s="1">
        <f>E43+E47+E49+E51</f>
        <v>271</v>
      </c>
      <c r="H53" t="s">
        <v>42</v>
      </c>
    </row>
    <row r="54" ht="13.5" thickBot="1">
      <c r="E54" s="2"/>
    </row>
    <row r="55" spans="3:8" ht="13.5" thickBot="1">
      <c r="C55" t="s">
        <v>5</v>
      </c>
      <c r="E55" s="25">
        <f>(E43+E32+E28+E24+E16+E12+E8+2)/E4</f>
        <v>2.7948717948717947</v>
      </c>
      <c r="H55" t="s">
        <v>24</v>
      </c>
    </row>
    <row r="56" ht="13.5" thickBot="1"/>
    <row r="57" spans="3:8" ht="13.5" thickBot="1">
      <c r="C57" t="s">
        <v>0</v>
      </c>
      <c r="E57" s="1">
        <f>E43+(2*E47)+(3*E49)+(4*E51)</f>
        <v>630</v>
      </c>
      <c r="H57" t="s">
        <v>43</v>
      </c>
    </row>
    <row r="58" ht="13.5" thickBot="1"/>
    <row r="59" spans="3:19" ht="13.5" thickBot="1">
      <c r="C59" t="s">
        <v>6</v>
      </c>
      <c r="E59" s="25">
        <f>E57/E53</f>
        <v>2.3247232472324724</v>
      </c>
      <c r="H59" t="s">
        <v>4</v>
      </c>
      <c r="N59" s="8"/>
      <c r="O59" s="8"/>
      <c r="R59" s="8"/>
      <c r="S59" s="8"/>
    </row>
    <row r="60" spans="2:30" s="2" customFormat="1" ht="12.75">
      <c r="B60" s="7"/>
      <c r="E60" s="18"/>
      <c r="K60" s="13"/>
      <c r="L60" s="13"/>
      <c r="M60" s="13"/>
      <c r="N60" s="13"/>
      <c r="O60" s="13"/>
      <c r="P60" s="13"/>
      <c r="Q60" s="13"/>
      <c r="R60" s="13"/>
      <c r="S60" s="13" t="s">
        <v>61</v>
      </c>
      <c r="T60" s="13"/>
      <c r="U60" s="13" t="s">
        <v>71</v>
      </c>
      <c r="V60" s="13"/>
      <c r="W60" s="13" t="s">
        <v>72</v>
      </c>
      <c r="X60" s="13"/>
      <c r="Y60" s="13" t="s">
        <v>117</v>
      </c>
      <c r="Z60" s="13"/>
      <c r="AA60" s="13" t="s">
        <v>118</v>
      </c>
      <c r="AB60" s="13"/>
      <c r="AC60" s="13" t="s">
        <v>54</v>
      </c>
      <c r="AD60" s="12"/>
    </row>
    <row r="61" spans="11:30" ht="12.75">
      <c r="K61" s="28"/>
      <c r="L61" s="13" t="s">
        <v>7</v>
      </c>
      <c r="M61" s="28" t="s">
        <v>7</v>
      </c>
      <c r="N61" s="13" t="s">
        <v>7</v>
      </c>
      <c r="O61" s="13" t="s">
        <v>7</v>
      </c>
      <c r="P61" s="9" t="s">
        <v>7</v>
      </c>
      <c r="Q61" s="13" t="s">
        <v>7</v>
      </c>
      <c r="R61" s="9" t="s">
        <v>26</v>
      </c>
      <c r="S61" s="13" t="s">
        <v>26</v>
      </c>
      <c r="T61" s="28" t="s">
        <v>26</v>
      </c>
      <c r="U61" s="13" t="s">
        <v>26</v>
      </c>
      <c r="V61" s="28" t="s">
        <v>26</v>
      </c>
      <c r="W61" s="13" t="s">
        <v>26</v>
      </c>
      <c r="X61" s="9" t="s">
        <v>26</v>
      </c>
      <c r="Y61" s="13" t="s">
        <v>26</v>
      </c>
      <c r="Z61" s="13" t="s">
        <v>26</v>
      </c>
      <c r="AA61" s="9" t="s">
        <v>26</v>
      </c>
      <c r="AB61" s="28" t="s">
        <v>26</v>
      </c>
      <c r="AC61" s="30" t="s">
        <v>26</v>
      </c>
      <c r="AD61" s="9"/>
    </row>
    <row r="62" spans="11:30" ht="12.75">
      <c r="K62" s="28" t="s">
        <v>8</v>
      </c>
      <c r="L62" s="13" t="s">
        <v>46</v>
      </c>
      <c r="M62" s="13" t="s">
        <v>110</v>
      </c>
      <c r="N62" s="9" t="s">
        <v>22</v>
      </c>
      <c r="O62" s="13" t="s">
        <v>23</v>
      </c>
      <c r="P62" s="9" t="s">
        <v>107</v>
      </c>
      <c r="Q62" s="28" t="s">
        <v>111</v>
      </c>
      <c r="R62" s="9" t="s">
        <v>91</v>
      </c>
      <c r="S62" s="13" t="s">
        <v>92</v>
      </c>
      <c r="T62" s="28" t="s">
        <v>93</v>
      </c>
      <c r="U62" s="13" t="s">
        <v>116</v>
      </c>
      <c r="V62" s="28" t="s">
        <v>152</v>
      </c>
      <c r="W62" s="13" t="s">
        <v>119</v>
      </c>
      <c r="X62" s="9" t="s">
        <v>127</v>
      </c>
      <c r="Y62" s="13" t="s">
        <v>128</v>
      </c>
      <c r="Z62" s="13" t="s">
        <v>129</v>
      </c>
      <c r="AA62" s="9" t="s">
        <v>22</v>
      </c>
      <c r="AB62" s="28" t="s">
        <v>23</v>
      </c>
      <c r="AC62" s="13" t="s">
        <v>45</v>
      </c>
      <c r="AD62" s="9"/>
    </row>
    <row r="63" spans="11:30" ht="12.75">
      <c r="K63" s="28"/>
      <c r="L63" s="2"/>
      <c r="M63" s="2"/>
      <c r="N63" s="9"/>
      <c r="O63" s="13"/>
      <c r="P63" s="9"/>
      <c r="Q63" s="28"/>
      <c r="R63" s="9"/>
      <c r="S63" s="13"/>
      <c r="T63" s="28"/>
      <c r="U63" s="13"/>
      <c r="V63" s="28"/>
      <c r="W63" s="13"/>
      <c r="X63" s="9"/>
      <c r="Y63" s="13"/>
      <c r="Z63" s="13"/>
      <c r="AA63" s="10"/>
      <c r="AB63" s="34"/>
      <c r="AC63" s="13"/>
      <c r="AD63" s="9"/>
    </row>
    <row r="64" spans="10:30" ht="12.75">
      <c r="J64" s="2">
        <v>1</v>
      </c>
      <c r="K64" s="33" t="s">
        <v>14</v>
      </c>
      <c r="L64" s="8" t="s">
        <v>61</v>
      </c>
      <c r="M64" s="12" t="s">
        <v>86</v>
      </c>
      <c r="N64" s="9">
        <v>0</v>
      </c>
      <c r="O64" s="13">
        <v>0</v>
      </c>
      <c r="P64" s="9">
        <v>0</v>
      </c>
      <c r="Q64" s="28">
        <v>0</v>
      </c>
      <c r="R64" s="9">
        <v>0</v>
      </c>
      <c r="S64" s="13">
        <v>0</v>
      </c>
      <c r="T64" s="28">
        <v>0</v>
      </c>
      <c r="U64" s="13" t="s">
        <v>82</v>
      </c>
      <c r="V64" s="29" t="s">
        <v>96</v>
      </c>
      <c r="W64" s="13">
        <v>0</v>
      </c>
      <c r="X64" s="9">
        <v>0</v>
      </c>
      <c r="Y64" s="13">
        <v>0</v>
      </c>
      <c r="Z64" s="13">
        <v>0</v>
      </c>
      <c r="AA64" s="11" t="s">
        <v>140</v>
      </c>
      <c r="AB64" s="33" t="s">
        <v>140</v>
      </c>
      <c r="AC64" s="13">
        <v>0</v>
      </c>
      <c r="AD64" s="9"/>
    </row>
    <row r="65" spans="10:30" ht="12.75">
      <c r="J65" s="2">
        <v>2</v>
      </c>
      <c r="K65" s="29" t="s">
        <v>21</v>
      </c>
      <c r="L65" s="12" t="s">
        <v>54</v>
      </c>
      <c r="M65" s="12" t="s">
        <v>56</v>
      </c>
      <c r="N65" s="9">
        <v>1</v>
      </c>
      <c r="O65" s="13">
        <v>1</v>
      </c>
      <c r="P65" s="19">
        <v>1</v>
      </c>
      <c r="Q65" s="29">
        <v>1</v>
      </c>
      <c r="R65" s="19">
        <v>1</v>
      </c>
      <c r="S65" s="12">
        <v>1</v>
      </c>
      <c r="T65" s="29">
        <v>1</v>
      </c>
      <c r="U65" s="13" t="s">
        <v>83</v>
      </c>
      <c r="V65" s="29" t="s">
        <v>97</v>
      </c>
      <c r="W65" s="12">
        <v>1</v>
      </c>
      <c r="X65" s="19">
        <v>1</v>
      </c>
      <c r="Y65" s="12">
        <v>1</v>
      </c>
      <c r="Z65" s="12">
        <v>1</v>
      </c>
      <c r="AA65" s="11" t="s">
        <v>141</v>
      </c>
      <c r="AB65" s="33" t="s">
        <v>141</v>
      </c>
      <c r="AC65" s="13">
        <v>1</v>
      </c>
      <c r="AD65" s="9"/>
    </row>
    <row r="66" spans="10:30" ht="12.75">
      <c r="J66" s="2">
        <v>3</v>
      </c>
      <c r="K66" s="28" t="s">
        <v>81</v>
      </c>
      <c r="L66" s="12" t="s">
        <v>71</v>
      </c>
      <c r="M66" s="12" t="s">
        <v>87</v>
      </c>
      <c r="N66" s="9">
        <v>2</v>
      </c>
      <c r="O66" s="13">
        <v>2</v>
      </c>
      <c r="P66" s="19">
        <v>2</v>
      </c>
      <c r="Q66" s="29">
        <v>2</v>
      </c>
      <c r="R66" s="19">
        <v>2</v>
      </c>
      <c r="S66" s="12">
        <v>2</v>
      </c>
      <c r="T66" s="29">
        <v>2</v>
      </c>
      <c r="U66" s="13" t="s">
        <v>84</v>
      </c>
      <c r="V66" s="29" t="s">
        <v>98</v>
      </c>
      <c r="W66" s="12">
        <v>2</v>
      </c>
      <c r="X66" s="19"/>
      <c r="Y66" s="12"/>
      <c r="Z66" s="12"/>
      <c r="AA66" s="11" t="s">
        <v>142</v>
      </c>
      <c r="AB66" s="33" t="s">
        <v>142</v>
      </c>
      <c r="AC66" s="13">
        <v>2</v>
      </c>
      <c r="AD66" s="9"/>
    </row>
    <row r="67" spans="10:30" ht="12.75">
      <c r="J67" s="2">
        <v>4</v>
      </c>
      <c r="K67" s="28" t="s">
        <v>25</v>
      </c>
      <c r="L67" s="12" t="s">
        <v>72</v>
      </c>
      <c r="M67" s="28" t="s">
        <v>44</v>
      </c>
      <c r="N67" s="9">
        <v>3</v>
      </c>
      <c r="O67" s="13">
        <v>3</v>
      </c>
      <c r="P67" s="19">
        <v>3</v>
      </c>
      <c r="Q67" s="29">
        <v>3</v>
      </c>
      <c r="R67" s="19">
        <v>3</v>
      </c>
      <c r="S67" s="12">
        <v>3</v>
      </c>
      <c r="T67" s="29">
        <v>3</v>
      </c>
      <c r="U67" s="12"/>
      <c r="V67" s="29"/>
      <c r="W67" s="12">
        <v>3</v>
      </c>
      <c r="X67" s="19"/>
      <c r="Y67" s="12"/>
      <c r="Z67" s="12"/>
      <c r="AA67" s="11" t="s">
        <v>143</v>
      </c>
      <c r="AB67" s="33" t="s">
        <v>143</v>
      </c>
      <c r="AC67" s="13">
        <v>3</v>
      </c>
      <c r="AD67" s="9"/>
    </row>
    <row r="68" spans="10:30" ht="12.75">
      <c r="J68" s="2">
        <v>5</v>
      </c>
      <c r="K68" s="28" t="s">
        <v>9</v>
      </c>
      <c r="L68" s="12" t="s">
        <v>117</v>
      </c>
      <c r="M68" s="37" t="s">
        <v>113</v>
      </c>
      <c r="N68" s="9">
        <v>4</v>
      </c>
      <c r="O68" s="13">
        <v>4</v>
      </c>
      <c r="P68" s="19">
        <v>4</v>
      </c>
      <c r="Q68" s="29">
        <v>4</v>
      </c>
      <c r="R68" s="19">
        <v>4</v>
      </c>
      <c r="S68" s="12">
        <v>4</v>
      </c>
      <c r="T68" s="29">
        <v>4</v>
      </c>
      <c r="U68" s="12"/>
      <c r="V68" s="29"/>
      <c r="W68" s="12">
        <v>4</v>
      </c>
      <c r="X68" s="19"/>
      <c r="Y68" s="12"/>
      <c r="Z68" s="12"/>
      <c r="AA68" s="11" t="s">
        <v>144</v>
      </c>
      <c r="AB68" s="33" t="s">
        <v>144</v>
      </c>
      <c r="AC68" s="13">
        <v>4</v>
      </c>
      <c r="AD68" s="9"/>
    </row>
    <row r="69" spans="10:30" ht="12.75">
      <c r="J69" s="2">
        <v>6</v>
      </c>
      <c r="K69" s="28" t="s">
        <v>12</v>
      </c>
      <c r="L69" s="36" t="s">
        <v>90</v>
      </c>
      <c r="M69" s="12" t="s">
        <v>114</v>
      </c>
      <c r="N69" s="9">
        <v>5</v>
      </c>
      <c r="O69" s="13">
        <v>5</v>
      </c>
      <c r="P69" s="19">
        <v>5</v>
      </c>
      <c r="Q69" s="29">
        <v>5</v>
      </c>
      <c r="R69" s="19">
        <v>5</v>
      </c>
      <c r="S69" s="12">
        <v>5</v>
      </c>
      <c r="T69" s="29">
        <v>5</v>
      </c>
      <c r="U69" s="12"/>
      <c r="V69" s="29"/>
      <c r="W69" s="12">
        <v>5</v>
      </c>
      <c r="X69" s="19"/>
      <c r="Y69" s="12"/>
      <c r="Z69" s="12"/>
      <c r="AA69" s="11" t="s">
        <v>145</v>
      </c>
      <c r="AB69" s="33" t="s">
        <v>145</v>
      </c>
      <c r="AC69" s="13">
        <v>5</v>
      </c>
      <c r="AD69" s="9"/>
    </row>
    <row r="70" spans="10:30" ht="12.75">
      <c r="J70" s="2">
        <v>7</v>
      </c>
      <c r="K70" s="28">
        <v>7</v>
      </c>
      <c r="L70" s="13" t="s">
        <v>64</v>
      </c>
      <c r="M70" s="12" t="s">
        <v>99</v>
      </c>
      <c r="N70" s="9">
        <v>6</v>
      </c>
      <c r="O70" s="13">
        <v>6</v>
      </c>
      <c r="P70" s="19">
        <v>6</v>
      </c>
      <c r="Q70" s="29">
        <v>6</v>
      </c>
      <c r="R70" s="19">
        <v>6</v>
      </c>
      <c r="S70" s="12">
        <v>6</v>
      </c>
      <c r="T70" s="29">
        <v>6</v>
      </c>
      <c r="U70" s="12"/>
      <c r="V70" s="29"/>
      <c r="W70" s="12">
        <v>6</v>
      </c>
      <c r="X70" s="19"/>
      <c r="Y70" s="12"/>
      <c r="Z70" s="12"/>
      <c r="AA70" s="11" t="s">
        <v>146</v>
      </c>
      <c r="AB70" s="33" t="s">
        <v>146</v>
      </c>
      <c r="AC70" s="13">
        <v>6</v>
      </c>
      <c r="AD70" s="9"/>
    </row>
    <row r="71" spans="10:30" ht="12.75">
      <c r="J71">
        <v>8</v>
      </c>
      <c r="K71" s="28">
        <v>8</v>
      </c>
      <c r="L71" s="12" t="s">
        <v>120</v>
      </c>
      <c r="M71" s="12" t="s">
        <v>100</v>
      </c>
      <c r="N71" s="9">
        <v>7</v>
      </c>
      <c r="O71" s="28">
        <v>7</v>
      </c>
      <c r="P71" s="19">
        <v>7</v>
      </c>
      <c r="Q71" s="29">
        <v>7</v>
      </c>
      <c r="R71" s="12">
        <v>7</v>
      </c>
      <c r="S71" s="12">
        <v>7</v>
      </c>
      <c r="T71" s="29">
        <v>7</v>
      </c>
      <c r="U71" s="12"/>
      <c r="V71" s="29"/>
      <c r="W71" s="12">
        <v>7</v>
      </c>
      <c r="X71" s="19"/>
      <c r="Y71" s="12"/>
      <c r="Z71" s="12"/>
      <c r="AA71" s="11" t="s">
        <v>147</v>
      </c>
      <c r="AB71" s="33" t="s">
        <v>147</v>
      </c>
      <c r="AC71" s="13">
        <v>7</v>
      </c>
      <c r="AD71" s="9"/>
    </row>
    <row r="72" spans="10:30" ht="12.75">
      <c r="J72">
        <v>9</v>
      </c>
      <c r="K72" s="28">
        <v>9</v>
      </c>
      <c r="L72" s="13" t="s">
        <v>94</v>
      </c>
      <c r="M72" s="12" t="s">
        <v>101</v>
      </c>
      <c r="N72" s="9">
        <v>8</v>
      </c>
      <c r="O72" s="28">
        <v>8</v>
      </c>
      <c r="P72" s="19">
        <v>8</v>
      </c>
      <c r="Q72" s="29">
        <v>8</v>
      </c>
      <c r="R72" s="12">
        <v>8</v>
      </c>
      <c r="S72" s="12">
        <v>8</v>
      </c>
      <c r="T72" s="12">
        <v>8</v>
      </c>
      <c r="U72" s="19"/>
      <c r="V72" s="29"/>
      <c r="W72" s="12">
        <v>8</v>
      </c>
      <c r="X72" s="19"/>
      <c r="Y72" s="12"/>
      <c r="Z72" s="12"/>
      <c r="AA72" s="11" t="s">
        <v>148</v>
      </c>
      <c r="AB72" s="33" t="s">
        <v>148</v>
      </c>
      <c r="AC72" s="13">
        <v>8</v>
      </c>
      <c r="AD72" s="9"/>
    </row>
    <row r="73" spans="10:30" ht="12.75">
      <c r="J73">
        <v>10</v>
      </c>
      <c r="K73" s="28" t="s">
        <v>19</v>
      </c>
      <c r="L73" s="12" t="s">
        <v>121</v>
      </c>
      <c r="M73" s="12" t="s">
        <v>115</v>
      </c>
      <c r="N73" s="9">
        <v>9</v>
      </c>
      <c r="O73" s="28">
        <v>9</v>
      </c>
      <c r="P73" s="19">
        <v>9</v>
      </c>
      <c r="Q73" s="29">
        <v>9</v>
      </c>
      <c r="R73" s="12">
        <v>9</v>
      </c>
      <c r="S73" s="12">
        <v>9</v>
      </c>
      <c r="T73" s="12">
        <v>9</v>
      </c>
      <c r="U73" s="19"/>
      <c r="V73" s="29"/>
      <c r="W73" s="12">
        <v>9</v>
      </c>
      <c r="X73" s="19"/>
      <c r="Y73" s="12"/>
      <c r="Z73" s="12"/>
      <c r="AA73" s="11" t="s">
        <v>149</v>
      </c>
      <c r="AB73" s="33" t="s">
        <v>149</v>
      </c>
      <c r="AC73" s="13">
        <v>9</v>
      </c>
      <c r="AD73" s="9"/>
    </row>
    <row r="74" spans="10:30" ht="12.75">
      <c r="J74">
        <v>11</v>
      </c>
      <c r="K74" s="28" t="s">
        <v>62</v>
      </c>
      <c r="L74" s="12" t="s">
        <v>130</v>
      </c>
      <c r="M74" s="13" t="s">
        <v>65</v>
      </c>
      <c r="N74" s="9" t="s">
        <v>150</v>
      </c>
      <c r="O74" s="28" t="s">
        <v>150</v>
      </c>
      <c r="P74" s="9" t="s">
        <v>61</v>
      </c>
      <c r="Q74" s="28" t="s">
        <v>61</v>
      </c>
      <c r="R74" s="13"/>
      <c r="S74" s="13"/>
      <c r="T74" s="13"/>
      <c r="U74" s="9"/>
      <c r="V74" s="28"/>
      <c r="W74" s="13" t="s">
        <v>61</v>
      </c>
      <c r="X74" s="9"/>
      <c r="Y74" s="13"/>
      <c r="Z74" s="13"/>
      <c r="AA74" s="9"/>
      <c r="AB74" s="34"/>
      <c r="AC74" s="13" t="s">
        <v>150</v>
      </c>
      <c r="AD74" s="9"/>
    </row>
    <row r="75" spans="10:30" ht="12.75">
      <c r="J75">
        <v>12</v>
      </c>
      <c r="K75" s="28" t="s">
        <v>82</v>
      </c>
      <c r="L75" s="12" t="s">
        <v>131</v>
      </c>
      <c r="M75" s="12" t="s">
        <v>96</v>
      </c>
      <c r="N75" s="9" t="s">
        <v>151</v>
      </c>
      <c r="O75" s="28" t="s">
        <v>151</v>
      </c>
      <c r="P75" s="9" t="s">
        <v>54</v>
      </c>
      <c r="Q75" s="28" t="s">
        <v>54</v>
      </c>
      <c r="R75" s="13"/>
      <c r="S75" s="13"/>
      <c r="T75" s="13"/>
      <c r="U75" s="10"/>
      <c r="V75" s="28"/>
      <c r="W75" s="13" t="s">
        <v>54</v>
      </c>
      <c r="X75" s="9"/>
      <c r="Y75" s="13"/>
      <c r="Z75" s="13"/>
      <c r="AA75" s="9"/>
      <c r="AB75" s="13"/>
      <c r="AC75" s="30"/>
      <c r="AD75" s="9"/>
    </row>
    <row r="76" spans="10:30" ht="12.75">
      <c r="J76">
        <v>13</v>
      </c>
      <c r="K76" s="28" t="s">
        <v>83</v>
      </c>
      <c r="L76" s="12" t="s">
        <v>132</v>
      </c>
      <c r="M76" s="12" t="s">
        <v>97</v>
      </c>
      <c r="N76" s="9" t="s">
        <v>134</v>
      </c>
      <c r="O76" s="33" t="s">
        <v>57</v>
      </c>
      <c r="P76" s="9" t="s">
        <v>71</v>
      </c>
      <c r="Q76" s="28" t="s">
        <v>71</v>
      </c>
      <c r="R76" s="9"/>
      <c r="S76" s="13"/>
      <c r="T76" s="13"/>
      <c r="U76" s="9"/>
      <c r="V76" s="28"/>
      <c r="W76" s="13" t="s">
        <v>71</v>
      </c>
      <c r="X76" s="9"/>
      <c r="Y76" s="13"/>
      <c r="Z76" s="13"/>
      <c r="AA76" s="9"/>
      <c r="AB76" s="13"/>
      <c r="AC76" s="30"/>
      <c r="AD76" s="9"/>
    </row>
    <row r="77" spans="10:30" ht="12.75">
      <c r="J77">
        <v>14</v>
      </c>
      <c r="K77" s="28" t="s">
        <v>84</v>
      </c>
      <c r="L77" s="12" t="s">
        <v>70</v>
      </c>
      <c r="M77" s="12" t="s">
        <v>98</v>
      </c>
      <c r="N77" s="9"/>
      <c r="O77" s="13"/>
      <c r="P77" s="9" t="s">
        <v>72</v>
      </c>
      <c r="Q77" s="28" t="s">
        <v>72</v>
      </c>
      <c r="R77" s="9"/>
      <c r="S77" s="13"/>
      <c r="T77" s="13"/>
      <c r="U77" s="9"/>
      <c r="V77" s="28"/>
      <c r="W77" s="13" t="s">
        <v>72</v>
      </c>
      <c r="X77" s="9"/>
      <c r="Y77" s="13"/>
      <c r="Z77" s="13"/>
      <c r="AA77" s="9"/>
      <c r="AB77" s="13"/>
      <c r="AC77" s="30"/>
      <c r="AD77" s="9"/>
    </row>
    <row r="78" spans="10:30" ht="12.75">
      <c r="J78">
        <v>15</v>
      </c>
      <c r="K78" s="28" t="s">
        <v>13</v>
      </c>
      <c r="L78" s="12" t="s">
        <v>133</v>
      </c>
      <c r="M78" s="12" t="s">
        <v>95</v>
      </c>
      <c r="N78" s="9"/>
      <c r="O78" s="13"/>
      <c r="P78" s="9" t="s">
        <v>117</v>
      </c>
      <c r="Q78" s="28" t="s">
        <v>117</v>
      </c>
      <c r="R78" s="9"/>
      <c r="S78" s="13"/>
      <c r="T78" s="13"/>
      <c r="U78" s="9"/>
      <c r="V78" s="28"/>
      <c r="W78" s="13" t="s">
        <v>117</v>
      </c>
      <c r="X78" s="9"/>
      <c r="Y78" s="13"/>
      <c r="Z78" s="13"/>
      <c r="AA78" s="9"/>
      <c r="AB78" s="13"/>
      <c r="AC78" s="30"/>
      <c r="AD78" s="9"/>
    </row>
    <row r="79" spans="10:30" ht="12.75">
      <c r="J79">
        <v>16</v>
      </c>
      <c r="K79" s="28">
        <v>4</v>
      </c>
      <c r="L79" s="13" t="s">
        <v>102</v>
      </c>
      <c r="M79" s="13" t="s">
        <v>122</v>
      </c>
      <c r="N79" s="9"/>
      <c r="O79" s="13"/>
      <c r="P79" s="9" t="s">
        <v>151</v>
      </c>
      <c r="Q79" s="28" t="s">
        <v>151</v>
      </c>
      <c r="R79" s="9"/>
      <c r="S79" s="13"/>
      <c r="T79" s="13"/>
      <c r="U79" s="9"/>
      <c r="V79" s="28"/>
      <c r="W79" s="13"/>
      <c r="X79" s="9"/>
      <c r="Y79" s="13"/>
      <c r="Z79" s="13"/>
      <c r="AA79" s="9"/>
      <c r="AB79" s="13"/>
      <c r="AC79" s="30"/>
      <c r="AD79" s="9"/>
    </row>
    <row r="80" spans="10:30" ht="12.75">
      <c r="J80">
        <v>17</v>
      </c>
      <c r="K80" s="28">
        <v>5</v>
      </c>
      <c r="L80" s="13" t="s">
        <v>103</v>
      </c>
      <c r="M80" s="28" t="s">
        <v>79</v>
      </c>
      <c r="N80" s="9"/>
      <c r="O80" s="13"/>
      <c r="P80" s="9"/>
      <c r="Q80" s="28"/>
      <c r="R80" s="9"/>
      <c r="S80" s="13"/>
      <c r="T80" s="13"/>
      <c r="U80" s="9"/>
      <c r="V80" s="28"/>
      <c r="W80" s="13"/>
      <c r="X80" s="9"/>
      <c r="Y80" s="13"/>
      <c r="Z80" s="13"/>
      <c r="AA80" s="9"/>
      <c r="AB80" s="13"/>
      <c r="AC80" s="30"/>
      <c r="AD80" s="9"/>
    </row>
    <row r="81" spans="10:30" ht="12.75">
      <c r="J81">
        <v>18</v>
      </c>
      <c r="K81" s="28">
        <v>6</v>
      </c>
      <c r="L81" s="12" t="s">
        <v>47</v>
      </c>
      <c r="M81" s="13" t="s">
        <v>123</v>
      </c>
      <c r="N81" s="9"/>
      <c r="O81" s="13"/>
      <c r="P81" s="9"/>
      <c r="Q81" s="28"/>
      <c r="R81" s="9"/>
      <c r="S81" s="13"/>
      <c r="T81" s="13"/>
      <c r="U81" s="9"/>
      <c r="V81" s="28"/>
      <c r="W81" s="13"/>
      <c r="X81" s="9"/>
      <c r="Y81" s="13"/>
      <c r="Z81" s="13"/>
      <c r="AA81" s="9"/>
      <c r="AB81" s="13"/>
      <c r="AC81" s="30"/>
      <c r="AD81" s="9"/>
    </row>
    <row r="82" spans="10:30" ht="12.75">
      <c r="J82">
        <v>19</v>
      </c>
      <c r="K82" s="28" t="s">
        <v>18</v>
      </c>
      <c r="L82" s="12" t="s">
        <v>134</v>
      </c>
      <c r="M82" s="12" t="s">
        <v>124</v>
      </c>
      <c r="N82" s="9"/>
      <c r="O82" s="13"/>
      <c r="P82" s="9"/>
      <c r="Q82" s="28"/>
      <c r="R82" s="9"/>
      <c r="S82" s="13"/>
      <c r="T82" s="13"/>
      <c r="U82" s="9"/>
      <c r="V82" s="28"/>
      <c r="W82" s="13"/>
      <c r="X82" s="9"/>
      <c r="Y82" s="13"/>
      <c r="Z82" s="13"/>
      <c r="AA82" s="9"/>
      <c r="AB82" s="13"/>
      <c r="AC82" s="30"/>
      <c r="AD82" s="9"/>
    </row>
    <row r="83" spans="10:30" ht="12.75">
      <c r="J83">
        <v>20</v>
      </c>
      <c r="K83" s="28" t="s">
        <v>63</v>
      </c>
      <c r="L83" s="12" t="s">
        <v>135</v>
      </c>
      <c r="M83" s="13" t="s">
        <v>77</v>
      </c>
      <c r="N83" s="9"/>
      <c r="O83" s="13"/>
      <c r="P83" s="9"/>
      <c r="Q83" s="28"/>
      <c r="R83" s="9"/>
      <c r="S83" s="13"/>
      <c r="T83" s="13"/>
      <c r="U83" s="9"/>
      <c r="V83" s="28"/>
      <c r="W83" s="13"/>
      <c r="X83" s="9"/>
      <c r="Y83" s="13"/>
      <c r="Z83" s="13"/>
      <c r="AA83" s="9"/>
      <c r="AB83" s="13"/>
      <c r="AC83" s="30"/>
      <c r="AD83" s="9"/>
    </row>
    <row r="84" spans="10:30" ht="12.75">
      <c r="J84">
        <v>21</v>
      </c>
      <c r="K84" s="28" t="s">
        <v>75</v>
      </c>
      <c r="L84" s="12" t="s">
        <v>88</v>
      </c>
      <c r="M84" s="12" t="s">
        <v>15</v>
      </c>
      <c r="N84" s="9"/>
      <c r="O84" s="13"/>
      <c r="P84" s="9"/>
      <c r="Q84" s="28"/>
      <c r="R84" s="9"/>
      <c r="S84" s="13"/>
      <c r="T84" s="13"/>
      <c r="U84" s="9"/>
      <c r="V84" s="28"/>
      <c r="W84" s="13"/>
      <c r="X84" s="9"/>
      <c r="Y84" s="13"/>
      <c r="Z84" s="13"/>
      <c r="AA84" s="9"/>
      <c r="AB84" s="13"/>
      <c r="AC84" s="30"/>
      <c r="AD84" s="9"/>
    </row>
    <row r="85" spans="10:30" ht="12.75">
      <c r="J85">
        <v>22</v>
      </c>
      <c r="K85" s="28" t="s">
        <v>10</v>
      </c>
      <c r="L85" s="13" t="s">
        <v>105</v>
      </c>
      <c r="M85" s="12" t="s">
        <v>125</v>
      </c>
      <c r="N85" s="9"/>
      <c r="O85" s="13"/>
      <c r="P85" s="9"/>
      <c r="Q85" s="28"/>
      <c r="R85" s="9"/>
      <c r="S85" s="13"/>
      <c r="T85" s="13"/>
      <c r="U85" s="9"/>
      <c r="V85" s="28"/>
      <c r="W85" s="13"/>
      <c r="X85" s="9"/>
      <c r="Y85" s="13"/>
      <c r="Z85" s="13"/>
      <c r="AA85" s="9"/>
      <c r="AB85" s="13"/>
      <c r="AC85" s="30"/>
      <c r="AD85" s="9"/>
    </row>
    <row r="86" spans="10:30" ht="12.75">
      <c r="J86">
        <v>23</v>
      </c>
      <c r="K86" s="29" t="s">
        <v>112</v>
      </c>
      <c r="L86" s="12" t="s">
        <v>136</v>
      </c>
      <c r="M86" s="12" t="s">
        <v>89</v>
      </c>
      <c r="N86" s="9"/>
      <c r="O86" s="13"/>
      <c r="P86" s="9"/>
      <c r="Q86" s="28"/>
      <c r="R86" s="9"/>
      <c r="S86" s="13"/>
      <c r="T86" s="13"/>
      <c r="U86" s="9"/>
      <c r="V86" s="28"/>
      <c r="W86" s="13"/>
      <c r="X86" s="9"/>
      <c r="Y86" s="13"/>
      <c r="Z86" s="13"/>
      <c r="AA86" s="9"/>
      <c r="AB86" s="13"/>
      <c r="AC86" s="30"/>
      <c r="AD86" s="9"/>
    </row>
    <row r="87" spans="10:30" ht="12.75">
      <c r="J87">
        <v>24</v>
      </c>
      <c r="K87" s="28" t="s">
        <v>11</v>
      </c>
      <c r="L87" s="13" t="s">
        <v>67</v>
      </c>
      <c r="M87" s="12" t="s">
        <v>106</v>
      </c>
      <c r="N87" s="9"/>
      <c r="O87" s="13"/>
      <c r="P87" s="9"/>
      <c r="Q87" s="28"/>
      <c r="R87" s="9"/>
      <c r="S87" s="13"/>
      <c r="T87" s="13"/>
      <c r="U87" s="9"/>
      <c r="V87" s="28"/>
      <c r="W87" s="13"/>
      <c r="X87" s="9"/>
      <c r="Y87" s="13"/>
      <c r="Z87" s="13"/>
      <c r="AA87" s="9"/>
      <c r="AB87" s="13"/>
      <c r="AC87" s="30"/>
      <c r="AD87" s="9"/>
    </row>
    <row r="88" spans="10:30" ht="12.75">
      <c r="J88">
        <v>25</v>
      </c>
      <c r="K88" s="28">
        <v>1</v>
      </c>
      <c r="L88" s="12" t="s">
        <v>137</v>
      </c>
      <c r="M88" s="13" t="s">
        <v>126</v>
      </c>
      <c r="N88" s="9"/>
      <c r="O88" s="13"/>
      <c r="P88" s="9"/>
      <c r="Q88" s="28"/>
      <c r="R88" s="9"/>
      <c r="S88" s="13"/>
      <c r="T88" s="13"/>
      <c r="U88" s="9"/>
      <c r="V88" s="28"/>
      <c r="W88" s="13"/>
      <c r="X88" s="9"/>
      <c r="Y88" s="13"/>
      <c r="Z88" s="13"/>
      <c r="AA88" s="9"/>
      <c r="AB88" s="13"/>
      <c r="AC88" s="30"/>
      <c r="AD88" s="9"/>
    </row>
    <row r="89" spans="10:30" ht="12.75">
      <c r="J89">
        <v>26</v>
      </c>
      <c r="K89" s="28">
        <v>2</v>
      </c>
      <c r="L89" s="12" t="s">
        <v>138</v>
      </c>
      <c r="M89" s="13" t="s">
        <v>66</v>
      </c>
      <c r="N89" s="9"/>
      <c r="O89" s="13"/>
      <c r="P89" s="9"/>
      <c r="Q89" s="28"/>
      <c r="R89" s="9"/>
      <c r="S89" s="13"/>
      <c r="T89" s="13"/>
      <c r="U89" s="9"/>
      <c r="V89" s="28"/>
      <c r="W89" s="13"/>
      <c r="X89" s="9"/>
      <c r="Y89" s="13"/>
      <c r="Z89" s="13"/>
      <c r="AA89" s="9"/>
      <c r="AB89" s="13"/>
      <c r="AC89" s="30"/>
      <c r="AD89" s="9"/>
    </row>
    <row r="90" spans="10:30" ht="12.75">
      <c r="J90">
        <v>27</v>
      </c>
      <c r="K90" s="28">
        <v>3</v>
      </c>
      <c r="L90" s="12" t="s">
        <v>76</v>
      </c>
      <c r="M90" s="13" t="s">
        <v>69</v>
      </c>
      <c r="N90" s="9"/>
      <c r="O90" s="13"/>
      <c r="P90" s="9"/>
      <c r="Q90" s="28"/>
      <c r="R90" s="9"/>
      <c r="S90" s="13"/>
      <c r="T90" s="13"/>
      <c r="U90" s="9"/>
      <c r="V90" s="28"/>
      <c r="W90" s="13"/>
      <c r="X90" s="9"/>
      <c r="Y90" s="13"/>
      <c r="Z90" s="13"/>
      <c r="AA90" s="9"/>
      <c r="AB90" s="13"/>
      <c r="AC90" s="30"/>
      <c r="AD90" s="9"/>
    </row>
    <row r="91" spans="10:30" ht="12.75">
      <c r="J91">
        <v>28</v>
      </c>
      <c r="K91" s="29" t="s">
        <v>16</v>
      </c>
      <c r="L91" s="12" t="s">
        <v>104</v>
      </c>
      <c r="M91" s="13" t="s">
        <v>78</v>
      </c>
      <c r="N91" s="9"/>
      <c r="O91" s="13"/>
      <c r="P91" s="9"/>
      <c r="Q91" s="28"/>
      <c r="R91" s="9"/>
      <c r="S91" s="13"/>
      <c r="T91" s="13"/>
      <c r="U91" s="9"/>
      <c r="V91" s="28"/>
      <c r="W91" s="13"/>
      <c r="X91" s="9"/>
      <c r="Y91" s="13"/>
      <c r="Z91" s="13"/>
      <c r="AA91" s="9"/>
      <c r="AB91" s="13"/>
      <c r="AC91" s="30"/>
      <c r="AD91" s="9"/>
    </row>
    <row r="92" spans="10:30" ht="12.75">
      <c r="J92">
        <v>29</v>
      </c>
      <c r="K92" s="28" t="s">
        <v>85</v>
      </c>
      <c r="L92" s="12" t="s">
        <v>139</v>
      </c>
      <c r="M92" s="12" t="s">
        <v>58</v>
      </c>
      <c r="N92" s="9"/>
      <c r="O92" s="13"/>
      <c r="P92" s="9"/>
      <c r="Q92" s="28"/>
      <c r="R92" s="9"/>
      <c r="S92" s="13"/>
      <c r="T92" s="13"/>
      <c r="U92" s="9"/>
      <c r="V92" s="28"/>
      <c r="W92" s="13"/>
      <c r="X92" s="9"/>
      <c r="Y92" s="13"/>
      <c r="Z92" s="13"/>
      <c r="AA92" s="9"/>
      <c r="AB92" s="13"/>
      <c r="AC92" s="30"/>
      <c r="AD92" s="9"/>
    </row>
    <row r="93" spans="10:30" ht="12.75">
      <c r="J93">
        <v>30</v>
      </c>
      <c r="K93" s="28">
        <v>0</v>
      </c>
      <c r="M93" s="12" t="s">
        <v>60</v>
      </c>
      <c r="N93" s="9"/>
      <c r="O93" s="13"/>
      <c r="P93" s="9"/>
      <c r="Q93" s="28"/>
      <c r="R93" s="9"/>
      <c r="S93" s="13"/>
      <c r="T93" s="13"/>
      <c r="U93" s="9"/>
      <c r="V93" s="28"/>
      <c r="W93" s="13"/>
      <c r="X93" s="9"/>
      <c r="Y93" s="13"/>
      <c r="Z93" s="13"/>
      <c r="AA93" s="9"/>
      <c r="AB93" s="13"/>
      <c r="AC93" s="30"/>
      <c r="AD93" s="9"/>
    </row>
    <row r="94" spans="10:30" ht="12.75">
      <c r="J94">
        <v>31</v>
      </c>
      <c r="K94" s="28" t="s">
        <v>20</v>
      </c>
      <c r="M94" s="26" t="s">
        <v>59</v>
      </c>
      <c r="N94" s="9"/>
      <c r="O94" s="13"/>
      <c r="P94" s="9"/>
      <c r="Q94" s="28"/>
      <c r="R94" s="9"/>
      <c r="S94" s="13"/>
      <c r="T94" s="13"/>
      <c r="U94" s="9"/>
      <c r="V94" s="28"/>
      <c r="W94" s="13"/>
      <c r="X94" s="9"/>
      <c r="Y94" s="13"/>
      <c r="Z94" s="13"/>
      <c r="AA94" s="9"/>
      <c r="AB94" s="13"/>
      <c r="AC94" s="30"/>
      <c r="AD94" s="9"/>
    </row>
    <row r="95" spans="10:30" ht="12.75">
      <c r="J95">
        <v>32</v>
      </c>
      <c r="K95" s="33" t="s">
        <v>57</v>
      </c>
      <c r="M95" s="13" t="s">
        <v>68</v>
      </c>
      <c r="N95" s="9"/>
      <c r="O95" s="13"/>
      <c r="P95" s="9"/>
      <c r="Q95" s="28"/>
      <c r="R95" s="9"/>
      <c r="S95" s="13"/>
      <c r="T95" s="13"/>
      <c r="U95" s="9"/>
      <c r="V95" s="28"/>
      <c r="W95" s="13"/>
      <c r="X95" s="9"/>
      <c r="Y95" s="13"/>
      <c r="Z95" s="13"/>
      <c r="AA95" s="9"/>
      <c r="AB95" s="13"/>
      <c r="AC95" s="30"/>
      <c r="AD95" s="9"/>
    </row>
    <row r="96" spans="10:30" ht="12.75">
      <c r="J96">
        <v>33</v>
      </c>
      <c r="K96" s="28" t="s">
        <v>17</v>
      </c>
      <c r="N96" s="9"/>
      <c r="O96" s="13"/>
      <c r="P96" s="9"/>
      <c r="Q96" s="28"/>
      <c r="R96" s="9"/>
      <c r="S96" s="13"/>
      <c r="T96" s="13"/>
      <c r="U96" s="9"/>
      <c r="V96" s="28"/>
      <c r="W96" s="13"/>
      <c r="X96" s="9"/>
      <c r="Y96" s="13"/>
      <c r="Z96" s="13"/>
      <c r="AA96" s="9"/>
      <c r="AB96" s="13"/>
      <c r="AC96" s="30"/>
      <c r="AD96" s="9"/>
    </row>
    <row r="97" spans="10:30" ht="12.75">
      <c r="J97">
        <v>34</v>
      </c>
      <c r="N97" s="9"/>
      <c r="O97" s="13"/>
      <c r="P97" s="9"/>
      <c r="Q97" s="28"/>
      <c r="R97" s="9"/>
      <c r="S97" s="13"/>
      <c r="T97" s="13"/>
      <c r="U97" s="9"/>
      <c r="V97" s="28"/>
      <c r="W97" s="13"/>
      <c r="X97" s="9"/>
      <c r="Y97" s="13"/>
      <c r="Z97" s="13"/>
      <c r="AA97" s="9"/>
      <c r="AB97" s="13"/>
      <c r="AC97" s="30"/>
      <c r="AD97" s="9"/>
    </row>
    <row r="98" spans="10:30" ht="12.75">
      <c r="J98">
        <v>35</v>
      </c>
      <c r="L98" s="10"/>
      <c r="N98" s="9"/>
      <c r="O98" s="13"/>
      <c r="P98" s="9"/>
      <c r="Q98" s="28"/>
      <c r="R98" s="9"/>
      <c r="S98" s="13"/>
      <c r="T98" s="13"/>
      <c r="U98" s="9"/>
      <c r="V98" s="28"/>
      <c r="W98" s="13"/>
      <c r="X98" s="9"/>
      <c r="Y98" s="13"/>
      <c r="Z98" s="13"/>
      <c r="AA98" s="9"/>
      <c r="AB98" s="13"/>
      <c r="AC98" s="30"/>
      <c r="AD98" s="9"/>
    </row>
    <row r="99" spans="10:30" ht="12.75">
      <c r="J99">
        <v>36</v>
      </c>
      <c r="K99" s="34"/>
      <c r="L99" s="2"/>
      <c r="M99" s="2"/>
      <c r="N99" s="9"/>
      <c r="O99" s="13"/>
      <c r="P99" s="9"/>
      <c r="Q99" s="28"/>
      <c r="R99" s="9"/>
      <c r="S99" s="13"/>
      <c r="T99" s="13"/>
      <c r="U99" s="9"/>
      <c r="V99" s="28"/>
      <c r="W99" s="13"/>
      <c r="X99" s="9"/>
      <c r="Y99" s="13"/>
      <c r="Z99" s="13"/>
      <c r="AA99" s="9"/>
      <c r="AB99" s="13"/>
      <c r="AC99" s="30"/>
      <c r="AD99" s="9"/>
    </row>
    <row r="100" spans="11:30" ht="12.75">
      <c r="K100" s="28"/>
      <c r="L100" s="13"/>
      <c r="M100" s="13"/>
      <c r="N100" s="9"/>
      <c r="O100" s="13"/>
      <c r="P100" s="9"/>
      <c r="Q100" s="28"/>
      <c r="R100" s="9"/>
      <c r="S100" s="13"/>
      <c r="T100" s="13"/>
      <c r="U100" s="9"/>
      <c r="V100" s="28"/>
      <c r="W100" s="13"/>
      <c r="X100" s="9"/>
      <c r="Y100" s="13"/>
      <c r="Z100" s="13"/>
      <c r="AA100" s="9"/>
      <c r="AB100" s="13"/>
      <c r="AC100" s="30"/>
      <c r="AD100" s="10"/>
    </row>
    <row r="101" spans="11:30" ht="12.75">
      <c r="K101" s="28">
        <v>33</v>
      </c>
      <c r="L101" s="13">
        <v>29</v>
      </c>
      <c r="M101" s="13">
        <v>32</v>
      </c>
      <c r="N101" s="9">
        <v>12</v>
      </c>
      <c r="O101" s="13">
        <v>12</v>
      </c>
      <c r="P101" s="9">
        <v>16</v>
      </c>
      <c r="Q101" s="28">
        <v>16</v>
      </c>
      <c r="R101" s="9">
        <v>10</v>
      </c>
      <c r="S101" s="13">
        <v>10</v>
      </c>
      <c r="T101" s="13">
        <v>10</v>
      </c>
      <c r="U101" s="9">
        <v>3</v>
      </c>
      <c r="V101" s="28">
        <v>3</v>
      </c>
      <c r="W101" s="13">
        <v>15</v>
      </c>
      <c r="X101" s="9">
        <v>2</v>
      </c>
      <c r="Y101" s="13">
        <v>2</v>
      </c>
      <c r="Z101" s="13">
        <v>2</v>
      </c>
      <c r="AA101" s="9">
        <v>10</v>
      </c>
      <c r="AB101" s="13">
        <v>10</v>
      </c>
      <c r="AC101" s="30">
        <v>44</v>
      </c>
      <c r="AD101" s="9">
        <f>SUM(K101:AC101)</f>
        <v>271</v>
      </c>
    </row>
    <row r="102" spans="11:30" ht="12.75">
      <c r="K102" s="28"/>
      <c r="L102" s="13"/>
      <c r="M102" s="13"/>
      <c r="N102" s="9"/>
      <c r="O102" s="13"/>
      <c r="P102" s="9"/>
      <c r="Q102" s="28"/>
      <c r="R102" s="9"/>
      <c r="S102" s="13"/>
      <c r="T102" s="13"/>
      <c r="U102" s="9"/>
      <c r="V102" s="28"/>
      <c r="W102" s="13"/>
      <c r="X102" s="9"/>
      <c r="Y102" s="13"/>
      <c r="Z102" s="13"/>
      <c r="AA102" s="9"/>
      <c r="AB102" s="13"/>
      <c r="AC102" s="30"/>
      <c r="AD102" s="9"/>
    </row>
    <row r="103" spans="11:30" ht="12.75">
      <c r="K103" s="28">
        <f>K101</f>
        <v>33</v>
      </c>
      <c r="L103" s="13"/>
      <c r="M103" s="13">
        <f>SUM(L101:M101)</f>
        <v>61</v>
      </c>
      <c r="N103" s="9"/>
      <c r="O103" s="13">
        <f>SUM(N101:O101)</f>
        <v>24</v>
      </c>
      <c r="P103" s="9"/>
      <c r="Q103" s="28">
        <f>SUM(P101:Q101)</f>
        <v>32</v>
      </c>
      <c r="R103" s="9"/>
      <c r="S103" s="13"/>
      <c r="T103" s="13">
        <f>SUM(R101:T101)</f>
        <v>30</v>
      </c>
      <c r="U103" s="9"/>
      <c r="V103" s="28">
        <f>SUM(U101:V101)</f>
        <v>6</v>
      </c>
      <c r="W103" s="13">
        <f>W101</f>
        <v>15</v>
      </c>
      <c r="X103" s="9"/>
      <c r="Y103" s="13"/>
      <c r="Z103" s="13">
        <f>SUM(X101:Z101)</f>
        <v>6</v>
      </c>
      <c r="AA103" s="9"/>
      <c r="AB103" s="13">
        <f>SUM(AA101:AB101)</f>
        <v>20</v>
      </c>
      <c r="AC103" s="30">
        <f>SUM(AC101:AC101)</f>
        <v>44</v>
      </c>
      <c r="AD103" s="9"/>
    </row>
    <row r="104" spans="11:30" ht="12.75">
      <c r="K104" s="28"/>
      <c r="L104" s="13"/>
      <c r="M104" s="13"/>
      <c r="N104" s="9"/>
      <c r="O104" s="13"/>
      <c r="P104" s="9"/>
      <c r="Q104" s="28"/>
      <c r="R104" s="9"/>
      <c r="S104" s="13"/>
      <c r="T104" s="13"/>
      <c r="U104" s="9"/>
      <c r="V104" s="28"/>
      <c r="W104" s="13"/>
      <c r="X104" s="9"/>
      <c r="Y104" s="13"/>
      <c r="Z104" s="13"/>
      <c r="AA104" s="9"/>
      <c r="AB104" s="13"/>
      <c r="AC104" s="30"/>
      <c r="AD104" s="9"/>
    </row>
    <row r="105" spans="11:30" ht="12.75">
      <c r="K105" s="28">
        <f>K103</f>
        <v>33</v>
      </c>
      <c r="L105" s="13"/>
      <c r="M105" s="13">
        <f>2*M103</f>
        <v>122</v>
      </c>
      <c r="N105" s="9"/>
      <c r="O105" s="13">
        <f>2*O103</f>
        <v>48</v>
      </c>
      <c r="P105" s="9"/>
      <c r="Q105" s="28">
        <f>2*Q103</f>
        <v>64</v>
      </c>
      <c r="R105" s="9"/>
      <c r="S105" s="13"/>
      <c r="T105" s="13">
        <f>3*T103</f>
        <v>90</v>
      </c>
      <c r="U105" s="9"/>
      <c r="V105" s="28">
        <f>3*V103</f>
        <v>18</v>
      </c>
      <c r="W105" s="13">
        <f>3*W103</f>
        <v>45</v>
      </c>
      <c r="X105" s="9"/>
      <c r="Y105" s="13"/>
      <c r="Z105" s="13">
        <f>3*Z103</f>
        <v>18</v>
      </c>
      <c r="AA105" s="9"/>
      <c r="AB105" s="13">
        <f>3*AB103</f>
        <v>60</v>
      </c>
      <c r="AC105" s="30">
        <f>3*AC103</f>
        <v>132</v>
      </c>
      <c r="AD105" s="9">
        <f>SUM(K105:AC105)</f>
        <v>630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2007-12-29T02:55:04Z</dcterms:modified>
  <cp:category/>
  <cp:version/>
  <cp:contentType/>
  <cp:contentStatus/>
</cp:coreProperties>
</file>