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065" windowHeight="16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<sst xmlns="http://schemas.openxmlformats.org/spreadsheetml/2006/main" count="333" uniqueCount="266">
  <si>
    <t>Keystroke Count</t>
  </si>
  <si>
    <t># primary keys</t>
  </si>
  <si>
    <t>tot # keys</t>
  </si>
  <si>
    <t>Keystroke count / total # functions</t>
  </si>
  <si>
    <t>Keyboard Clutter (# fcns per key)</t>
  </si>
  <si>
    <t>Keystroke count per function</t>
  </si>
  <si>
    <t># generic shift keys (i.e. "f", "g")</t>
  </si>
  <si>
    <t># marked shifted fcns (f ASIN, etc.)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</si>
  <si>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</si>
  <si>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# functional shift keys (i.e. "DSP", "STO")</t>
  </si>
  <si>
    <t># unmarked shifted fcns (DSP n, etc.)</t>
  </si>
  <si>
    <t># 3-key generic shifted A</t>
  </si>
  <si>
    <t># fcns per 3-key generic shifted A</t>
  </si>
  <si>
    <t>2-key</t>
  </si>
  <si>
    <t>3-key</t>
  </si>
  <si>
    <t>primary:</t>
  </si>
  <si>
    <t>STO</t>
  </si>
  <si>
    <t>RCL</t>
  </si>
  <si>
    <t>STO +-x÷</t>
  </si>
  <si>
    <t>x^2</t>
  </si>
  <si>
    <t>-</t>
  </si>
  <si>
    <t>+</t>
  </si>
  <si>
    <t>X</t>
  </si>
  <si>
    <t>÷</t>
  </si>
  <si>
    <t>.</t>
  </si>
  <si>
    <t>1/x</t>
  </si>
  <si>
    <t>%</t>
  </si>
  <si>
    <r>
      <t>Ö</t>
    </r>
    <r>
      <rPr>
        <sz val="7.5"/>
        <rFont val="Arial"/>
        <family val="0"/>
      </rPr>
      <t>x</t>
    </r>
  </si>
  <si>
    <t>tot # primary fcns</t>
  </si>
  <si>
    <t>tot # shift keys</t>
  </si>
  <si>
    <t>tot # 2-key shifted fcns</t>
  </si>
  <si>
    <t>tot # 3-key sequences</t>
  </si>
  <si>
    <t>tot # functions</t>
  </si>
  <si>
    <t>tot # keys - tot # shift keys</t>
  </si>
  <si>
    <t># primary keys - # functional shift keys</t>
  </si>
  <si>
    <t># generic shift keys + # functional shift keys</t>
  </si>
  <si>
    <t># marked shifted fcns + # unmarked shifted fcns</t>
  </si>
  <si>
    <t># primary keys + tot # 2-key shifted functions + tot # 3-key sequences</t>
  </si>
  <si>
    <t>tot # fcns on keyboard / tot # keys</t>
  </si>
  <si>
    <t># primary keys + (2 * tot # shifted functions) + (3 * tot # menu functions) + (3 * tot # 3-key sequences)</t>
  </si>
  <si>
    <t>totals:</t>
  </si>
  <si>
    <t>functions</t>
  </si>
  <si>
    <t>keystrokes</t>
  </si>
  <si>
    <t>HP18C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</si>
  <si>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</si>
  <si>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</si>
  <si>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</si>
  <si>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</si>
  <si>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</si>
  <si>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</si>
  <si>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</si>
  <si>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</si>
  <si>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</si>
  <si>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</si>
  <si>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</si>
  <si>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</si>
  <si>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</si>
  <si>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</si>
  <si>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</si>
  <si>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</si>
  <si>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</si>
  <si>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</si>
  <si>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U</t>
  </si>
  <si>
    <t>V</t>
  </si>
  <si>
    <t>W</t>
  </si>
  <si>
    <t>Y</t>
  </si>
  <si>
    <t>Z</t>
  </si>
  <si>
    <t>?</t>
  </si>
  <si>
    <t>$</t>
  </si>
  <si>
    <t>#</t>
  </si>
  <si>
    <t>:</t>
  </si>
  <si>
    <t>SPACE</t>
  </si>
  <si>
    <t>INS</t>
  </si>
  <si>
    <t>DEL</t>
  </si>
  <si>
    <t>←</t>
  </si>
  <si>
    <t>Menu</t>
  </si>
  <si>
    <t>DISP</t>
  </si>
  <si>
    <t>ALL</t>
  </si>
  <si>
    <t>,</t>
  </si>
  <si>
    <t>PRNT</t>
  </si>
  <si>
    <t>EXIT</t>
  </si>
  <si>
    <t>INPUT</t>
  </si>
  <si>
    <t>+/-</t>
  </si>
  <si>
    <t>(</t>
  </si>
  <si>
    <t>)</t>
  </si>
  <si>
    <t>◄</t>
  </si>
  <si>
    <t>►</t>
  </si>
  <si>
    <t>­</t>
  </si>
  <si>
    <t>¯</t>
  </si>
  <si>
    <t>x</t>
  </si>
  <si>
    <t>ON</t>
  </si>
  <si>
    <t>=</t>
  </si>
  <si>
    <t>gold shifted:</t>
  </si>
  <si>
    <t>Ä</t>
  </si>
  <si>
    <t>°</t>
  </si>
  <si>
    <t>;</t>
  </si>
  <si>
    <t>|</t>
  </si>
  <si>
    <t>{</t>
  </si>
  <si>
    <t>}</t>
  </si>
  <si>
    <t>[</t>
  </si>
  <si>
    <t>]</t>
  </si>
  <si>
    <t>\</t>
  </si>
  <si>
    <t>ñ</t>
  </si>
  <si>
    <t>Ő</t>
  </si>
  <si>
    <t>~</t>
  </si>
  <si>
    <t/>
  </si>
  <si>
    <t>"</t>
  </si>
  <si>
    <t>@</t>
  </si>
  <si>
    <t>&amp;</t>
  </si>
  <si>
    <t>Ű</t>
  </si>
  <si>
    <t>!</t>
  </si>
  <si>
    <t>/</t>
  </si>
  <si>
    <t>*</t>
  </si>
  <si>
    <t>&lt;</t>
  </si>
  <si>
    <t>&gt;</t>
  </si>
  <si>
    <t>¿</t>
  </si>
  <si>
    <t>£</t>
  </si>
  <si>
    <t>|←</t>
  </si>
  <si>
    <t>→|</t>
  </si>
  <si>
    <t>CLEAR ALL</t>
  </si>
  <si>
    <t>^</t>
  </si>
  <si>
    <t>LAST</t>
  </si>
  <si>
    <t>CLEAR</t>
  </si>
  <si>
    <t>FIX 0 INPUT</t>
  </si>
  <si>
    <t>FIX 1 INPUT</t>
  </si>
  <si>
    <t>FIX 2 INPUT</t>
  </si>
  <si>
    <t>FIX 3 INPUT</t>
  </si>
  <si>
    <t>FIX 4 INPUT</t>
  </si>
  <si>
    <t>FIX 5 INPUT</t>
  </si>
  <si>
    <t>FIX 6 INPUT</t>
  </si>
  <si>
    <t>FIX 7 INPUT</t>
  </si>
  <si>
    <t>FIX 8 INPUT</t>
  </si>
  <si>
    <t>FIX 9 INPUT</t>
  </si>
  <si>
    <t xml:space="preserve"> FIX 10 INPUT</t>
  </si>
  <si>
    <t>FIX 11 INPUT</t>
  </si>
  <si>
    <t>DISPL</t>
  </si>
  <si>
    <t>LIST</t>
  </si>
  <si>
    <t>REGS</t>
  </si>
  <si>
    <t>TIME</t>
  </si>
  <si>
    <t>TRACE</t>
  </si>
  <si>
    <t>MAIN SUM</t>
  </si>
  <si>
    <t>MAIN SOLVE</t>
  </si>
  <si>
    <t>MAIN MATH</t>
  </si>
  <si>
    <t>LOG</t>
  </si>
  <si>
    <t>10^X</t>
  </si>
  <si>
    <t>LN</t>
  </si>
  <si>
    <t>EXP</t>
  </si>
  <si>
    <t>N!</t>
  </si>
  <si>
    <t>PI</t>
  </si>
  <si>
    <t>MAIN BUS %CHG</t>
  </si>
  <si>
    <t>OLD</t>
  </si>
  <si>
    <t>NEW</t>
  </si>
  <si>
    <t>%CH</t>
  </si>
  <si>
    <t>MAIN BUS %TOTL</t>
  </si>
  <si>
    <t>MAIN BUS MU%C</t>
  </si>
  <si>
    <t>TOTAL</t>
  </si>
  <si>
    <t>PART</t>
  </si>
  <si>
    <t>%T</t>
  </si>
  <si>
    <t>COST</t>
  </si>
  <si>
    <t>PRICE</t>
  </si>
  <si>
    <t>M%C</t>
  </si>
  <si>
    <t>MAIN BUS MU%P</t>
  </si>
  <si>
    <t>M%P</t>
  </si>
  <si>
    <t>MAIN FIN TVM</t>
  </si>
  <si>
    <t>PV</t>
  </si>
  <si>
    <t>PMT</t>
  </si>
  <si>
    <t>FV</t>
  </si>
  <si>
    <t>#P/Y</t>
  </si>
  <si>
    <t>BEG</t>
  </si>
  <si>
    <t>END</t>
  </si>
  <si>
    <t>MAIN FIN TVM AMRT</t>
  </si>
  <si>
    <t>#P</t>
  </si>
  <si>
    <t>INT</t>
  </si>
  <si>
    <t>PRIN</t>
  </si>
  <si>
    <t>BAL</t>
  </si>
  <si>
    <t>NEXT</t>
  </si>
  <si>
    <t>TABLE</t>
  </si>
  <si>
    <t>MAIN FIN ICONV EFFCT</t>
  </si>
  <si>
    <t>NOM%</t>
  </si>
  <si>
    <t>EFF%</t>
  </si>
  <si>
    <t>MAIN FIN ICONV CONT</t>
  </si>
  <si>
    <t>MAIN FIN CFLO</t>
  </si>
  <si>
    <t>INSRT</t>
  </si>
  <si>
    <t>DELET</t>
  </si>
  <si>
    <t>NAME</t>
  </si>
  <si>
    <t>MAIN FIN CFLO CALC</t>
  </si>
  <si>
    <t>IRR%</t>
  </si>
  <si>
    <t>I%</t>
  </si>
  <si>
    <t>NPV</t>
  </si>
  <si>
    <t>NUS</t>
  </si>
  <si>
    <t>NFV</t>
  </si>
  <si>
    <t>MAIN SUM CALC</t>
  </si>
  <si>
    <t>MEAN</t>
  </si>
  <si>
    <t>MEDN</t>
  </si>
  <si>
    <t>STDEV</t>
  </si>
  <si>
    <t>RANG</t>
  </si>
  <si>
    <t>MIN</t>
  </si>
  <si>
    <t>MAX</t>
  </si>
  <si>
    <t>SORT</t>
  </si>
  <si>
    <t>MAIN SUM CALC FRCST</t>
  </si>
  <si>
    <t>LIN</t>
  </si>
  <si>
    <t>PWR</t>
  </si>
  <si>
    <t>XLIST</t>
  </si>
  <si>
    <t>YLIST</t>
  </si>
  <si>
    <t>CORR</t>
  </si>
  <si>
    <t>B</t>
  </si>
  <si>
    <t>R</t>
  </si>
  <si>
    <t>gold</t>
  </si>
  <si>
    <t>STO,RCL</t>
  </si>
  <si>
    <t># 4-key sequences B</t>
  </si>
  <si>
    <t># fcns per 4-key seq B</t>
  </si>
  <si>
    <t>STO gold ^</t>
  </si>
  <si>
    <t># menus</t>
  </si>
  <si>
    <t xml:space="preserve"># menu fcns </t>
  </si>
  <si>
    <t>tot # 4-key sequences</t>
  </si>
  <si>
    <t># menu functions</t>
  </si>
  <si>
    <t>tot # Menu keystrokes</t>
  </si>
  <si>
    <t>grand</t>
  </si>
  <si>
    <t xml:space="preserve">(# 3-key sequences A * # fcns per 3-key seq A) </t>
  </si>
  <si>
    <t xml:space="preserve">(# 4-key sequences B * # fcns per 4-key seq B) </t>
  </si>
  <si>
    <t>(AMRT)</t>
  </si>
  <si>
    <t>I%YR</t>
  </si>
  <si>
    <t>(CALC)</t>
  </si>
  <si>
    <t>(GET)</t>
  </si>
  <si>
    <t>MAIN FIN CFLO CALC GET</t>
  </si>
  <si>
    <t>(name1)</t>
  </si>
  <si>
    <t>(name2)</t>
  </si>
  <si>
    <t>MAIN SUM GET</t>
  </si>
  <si>
    <t>(FRCST)</t>
  </si>
  <si>
    <t>MAIN TIME CALC</t>
  </si>
  <si>
    <t>MAIN TIME APPT</t>
  </si>
  <si>
    <t>MAIN TIME ADJST</t>
  </si>
  <si>
    <t>MAIN TIME SET</t>
  </si>
  <si>
    <t>DATE1</t>
  </si>
  <si>
    <t>DATE2</t>
  </si>
  <si>
    <t>DAYS</t>
  </si>
  <si>
    <t>360D</t>
  </si>
  <si>
    <t>365D</t>
  </si>
  <si>
    <t>TODAY</t>
  </si>
  <si>
    <t>APPT1</t>
  </si>
  <si>
    <t>APPT2</t>
  </si>
  <si>
    <t>APPT3</t>
  </si>
  <si>
    <t>APPT4</t>
  </si>
  <si>
    <t>APPT5</t>
  </si>
  <si>
    <t>APPT6</t>
  </si>
  <si>
    <t>DATE</t>
  </si>
  <si>
    <t>A/PM</t>
  </si>
  <si>
    <t>MSG</t>
  </si>
  <si>
    <t>(RPT)</t>
  </si>
  <si>
    <t>HELP</t>
  </si>
  <si>
    <t>NONE</t>
  </si>
  <si>
    <t>HR</t>
  </si>
  <si>
    <t>DAY</t>
  </si>
  <si>
    <t>WEEK</t>
  </si>
  <si>
    <t>+HR</t>
  </si>
  <si>
    <t>-HR</t>
  </si>
  <si>
    <t>+MIN</t>
  </si>
  <si>
    <t>-MIN</t>
  </si>
  <si>
    <t>+SEC</t>
  </si>
  <si>
    <t>-SEC</t>
  </si>
  <si>
    <t>M/D</t>
  </si>
  <si>
    <t>12/24</t>
  </si>
  <si>
    <t>EDIT</t>
  </si>
  <si>
    <t>4-key</t>
  </si>
  <si>
    <t>For the sake of keystroke counting, we shall assume that with the exception of the PRINTER, DISP and MATH menus, the keystrokes required to enter a menu are performed once, followed by the activation of each of the menu keys</t>
  </si>
  <si>
    <t>gold PRINTER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</si>
</sst>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sz val="10"/>
      <name val="Symbol"/>
      <family val="1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8" borderId="1" xfId="0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66" fontId="2" fillId="9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62</xdr:row>
      <xdr:rowOff>28575</xdr:rowOff>
    </xdr:from>
    <xdr:to>
      <xdr:col>16</xdr:col>
      <xdr:colOff>257175</xdr:colOff>
      <xdr:row>110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217" r="2217" b="10554"/>
        <a:stretch>
          <a:fillRect/>
        </a:stretch>
      </xdr:blipFill>
      <xdr:spPr>
        <a:xfrm>
          <a:off x="304800" y="10610850"/>
          <a:ext cx="10153650" cy="802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37"/>
  <sheetViews>
    <sheetView tabSelected="1" zoomScale="75" zoomScaleNormal="75" workbookViewId="0" topLeftCell="A1">
      <selection activeCell="L26" sqref="L26"/>
    </sheetView>
  </sheetViews>
  <sheetFormatPr defaultColWidth="9.140625" defaultRowHeight="12.75"/>
  <cols>
    <col min="2" max="2" width="9.140625" style="5" customWidth="1"/>
    <col min="3" max="3" width="34.421875" style="0" customWidth="1"/>
    <col min="4" max="4" width="2.57421875" style="0" customWidth="1"/>
    <col min="5" max="5" width="12.00390625" style="0" bestFit="1" customWidth="1"/>
    <col min="6" max="6" width="2.140625" style="0" customWidth="1"/>
    <col min="7" max="7" width="1.28515625" style="0" customWidth="1"/>
    <col min="18" max="18" width="5.7109375" style="0" customWidth="1"/>
    <col min="20" max="20" width="11.00390625" style="8" bestFit="1" customWidth="1"/>
    <col min="24" max="24" width="14.421875" style="0" bestFit="1" customWidth="1"/>
    <col min="25" max="25" width="1.57421875" style="0" customWidth="1"/>
    <col min="26" max="26" width="11.00390625" style="0" bestFit="1" customWidth="1"/>
    <col min="27" max="27" width="13.28125" style="0" bestFit="1" customWidth="1"/>
    <col min="28" max="28" width="13.8515625" style="0" bestFit="1" customWidth="1"/>
    <col min="29" max="29" width="20.00390625" style="0" bestFit="1" customWidth="1"/>
    <col min="30" max="30" width="22.140625" style="0" bestFit="1" customWidth="1"/>
    <col min="31" max="31" width="22.140625" style="0" customWidth="1"/>
    <col min="32" max="32" width="14.57421875" style="0" bestFit="1" customWidth="1"/>
    <col min="33" max="33" width="20.140625" style="0" bestFit="1" customWidth="1"/>
    <col min="34" max="34" width="24.57421875" style="0" bestFit="1" customWidth="1"/>
    <col min="35" max="35" width="16.421875" style="0" bestFit="1" customWidth="1"/>
    <col min="36" max="38" width="16.421875" style="0" customWidth="1"/>
    <col min="39" max="39" width="10.421875" style="0" bestFit="1" customWidth="1"/>
    <col min="40" max="40" width="16.00390625" style="0" bestFit="1" customWidth="1"/>
    <col min="41" max="41" width="22.8515625" style="0" bestFit="1" customWidth="1"/>
    <col min="42" max="42" width="14.7109375" style="0" bestFit="1" customWidth="1"/>
    <col min="43" max="43" width="16.28125" style="0" bestFit="1" customWidth="1"/>
    <col min="44" max="46" width="16.28125" style="0" customWidth="1"/>
    <col min="47" max="47" width="12.421875" style="0" bestFit="1" customWidth="1"/>
    <col min="48" max="48" width="12.00390625" style="0" bestFit="1" customWidth="1"/>
  </cols>
  <sheetData>
    <row r="2" ht="12.75">
      <c r="C2" s="5" t="s">
        <v>43</v>
      </c>
    </row>
    <row r="3" ht="13.5" thickBot="1"/>
    <row r="4" spans="3:5" ht="13.5" thickBot="1">
      <c r="C4" t="s">
        <v>2</v>
      </c>
      <c r="E4" s="1">
        <v>72</v>
      </c>
    </row>
    <row r="5" ht="13.5" thickBot="1"/>
    <row r="6" spans="3:5" ht="13.5" thickBot="1">
      <c r="C6" t="s">
        <v>6</v>
      </c>
      <c r="E6" s="17">
        <v>1</v>
      </c>
    </row>
    <row r="7" ht="13.5" thickBot="1">
      <c r="E7" s="17" t="s">
        <v>207</v>
      </c>
    </row>
    <row r="8" spans="3:5" ht="13.5" thickBot="1">
      <c r="C8" t="s">
        <v>7</v>
      </c>
      <c r="E8" s="17">
        <v>36</v>
      </c>
    </row>
    <row r="9" ht="13.5" thickBot="1">
      <c r="E9" s="17"/>
    </row>
    <row r="10" spans="3:5" ht="13.5" thickBot="1">
      <c r="C10" t="s">
        <v>8</v>
      </c>
      <c r="E10" s="17">
        <v>0</v>
      </c>
    </row>
    <row r="11" ht="13.5" thickBot="1"/>
    <row r="12" spans="3:5" ht="13.5" thickBot="1">
      <c r="C12" t="s">
        <v>9</v>
      </c>
      <c r="E12" s="18">
        <v>2</v>
      </c>
    </row>
    <row r="13" ht="13.5" thickBot="1">
      <c r="E13" s="18" t="s">
        <v>208</v>
      </c>
    </row>
    <row r="14" spans="3:5" ht="13.5" thickBot="1">
      <c r="C14" t="s">
        <v>10</v>
      </c>
      <c r="E14" s="18">
        <v>8</v>
      </c>
    </row>
    <row r="15" ht="13.5" thickBot="1">
      <c r="E15" s="2"/>
    </row>
    <row r="16" spans="3:5" ht="13.5" thickBot="1">
      <c r="C16" t="s">
        <v>11</v>
      </c>
      <c r="E16" s="21">
        <v>4</v>
      </c>
    </row>
    <row r="17" ht="13.5" thickBot="1">
      <c r="E17" s="21" t="s">
        <v>18</v>
      </c>
    </row>
    <row r="18" spans="3:5" ht="13.5" thickBot="1">
      <c r="C18" t="s">
        <v>12</v>
      </c>
      <c r="E18" s="21">
        <v>4</v>
      </c>
    </row>
    <row r="19" ht="13.5" thickBot="1">
      <c r="E19" s="2"/>
    </row>
    <row r="20" spans="3:5" ht="13.5" thickBot="1">
      <c r="C20" t="s">
        <v>209</v>
      </c>
      <c r="E20" s="19">
        <v>1</v>
      </c>
    </row>
    <row r="21" ht="13.5" thickBot="1">
      <c r="E21" s="19" t="s">
        <v>211</v>
      </c>
    </row>
    <row r="22" spans="3:5" ht="13.5" thickBot="1">
      <c r="C22" t="s">
        <v>210</v>
      </c>
      <c r="E22" s="19">
        <v>4</v>
      </c>
    </row>
    <row r="23" ht="13.5" thickBot="1">
      <c r="E23" s="2"/>
    </row>
    <row r="24" ht="13.5" thickBot="1">
      <c r="E24" s="20"/>
    </row>
    <row r="25" ht="13.5" thickBot="1">
      <c r="E25" s="20"/>
    </row>
    <row r="26" ht="13.5" thickBot="1">
      <c r="E26" s="20"/>
    </row>
    <row r="27" ht="13.5" thickBot="1">
      <c r="E27" s="2"/>
    </row>
    <row r="28" ht="13.5" thickBot="1">
      <c r="E28" s="27"/>
    </row>
    <row r="29" ht="13.5" thickBot="1">
      <c r="E29" s="27"/>
    </row>
    <row r="30" ht="13.5" thickBot="1">
      <c r="E30" s="27"/>
    </row>
    <row r="31" ht="13.5" thickBot="1">
      <c r="E31" s="2"/>
    </row>
    <row r="32" spans="3:5" ht="13.5" thickBot="1">
      <c r="C32" t="s">
        <v>212</v>
      </c>
      <c r="E32" s="22">
        <v>23</v>
      </c>
    </row>
    <row r="33" ht="13.5" thickBot="1">
      <c r="E33" s="22"/>
    </row>
    <row r="34" spans="3:5" ht="13.5" thickBot="1">
      <c r="C34" t="s">
        <v>213</v>
      </c>
      <c r="E34" s="22">
        <f>AV133</f>
        <v>125</v>
      </c>
    </row>
    <row r="35" spans="1:23" ht="13.5" thickBot="1">
      <c r="A35" s="4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6"/>
      <c r="U35" s="4"/>
      <c r="V35" s="4"/>
      <c r="W35" s="2"/>
    </row>
    <row r="36" spans="1:20" ht="13.5" thickBot="1">
      <c r="A36" s="2"/>
      <c r="B36" s="7"/>
      <c r="C36" s="2"/>
      <c r="D36" s="2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5"/>
    </row>
    <row r="37" spans="3:8" ht="13.5" thickBot="1">
      <c r="C37" t="s">
        <v>1</v>
      </c>
      <c r="E37" s="3">
        <f>E4-E41</f>
        <v>69</v>
      </c>
      <c r="H37" t="s">
        <v>33</v>
      </c>
    </row>
    <row r="38" ht="13.5" thickBot="1"/>
    <row r="39" spans="3:8" ht="13.5" thickBot="1">
      <c r="C39" t="s">
        <v>28</v>
      </c>
      <c r="E39" s="1">
        <f>S131</f>
        <v>62</v>
      </c>
      <c r="H39" t="s">
        <v>34</v>
      </c>
    </row>
    <row r="40" ht="13.5" thickBot="1"/>
    <row r="41" spans="3:8" ht="13.5" thickBot="1">
      <c r="C41" t="s">
        <v>29</v>
      </c>
      <c r="E41" s="1">
        <f>E6+E12</f>
        <v>3</v>
      </c>
      <c r="H41" t="s">
        <v>35</v>
      </c>
    </row>
    <row r="42" ht="13.5" thickBot="1">
      <c r="E42" s="2"/>
    </row>
    <row r="43" spans="3:8" ht="13.5" thickBot="1">
      <c r="C43" t="s">
        <v>30</v>
      </c>
      <c r="E43" s="1">
        <f>E8+E14</f>
        <v>44</v>
      </c>
      <c r="H43" t="s">
        <v>36</v>
      </c>
    </row>
    <row r="44" ht="13.5" thickBot="1"/>
    <row r="45" spans="3:17" ht="13.5" thickBot="1">
      <c r="C45" t="s">
        <v>31</v>
      </c>
      <c r="E45" s="1">
        <f>E16*E18</f>
        <v>16</v>
      </c>
      <c r="H45" s="23" t="s">
        <v>218</v>
      </c>
      <c r="I45" s="23"/>
      <c r="J45" s="23"/>
      <c r="K45" s="23"/>
      <c r="L45" s="23"/>
      <c r="M45" s="23"/>
      <c r="N45" s="23"/>
      <c r="O45" s="23"/>
      <c r="P45" s="23"/>
      <c r="Q45" s="23"/>
    </row>
    <row r="46" spans="5:17" ht="13.5" thickBot="1">
      <c r="E46" s="2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3:17" ht="13.5" thickBot="1">
      <c r="C47" t="s">
        <v>214</v>
      </c>
      <c r="E47" s="1">
        <f>E20*E22</f>
        <v>4</v>
      </c>
      <c r="H47" s="23" t="s">
        <v>219</v>
      </c>
      <c r="I47" s="23"/>
      <c r="J47" s="23"/>
      <c r="K47" s="23"/>
      <c r="L47" s="23"/>
      <c r="M47" s="23"/>
      <c r="N47" s="23"/>
      <c r="O47" s="23"/>
      <c r="P47" s="23"/>
      <c r="Q47" s="23"/>
    </row>
    <row r="48" spans="5:17" ht="13.5" thickBot="1">
      <c r="E48" s="2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3:17" ht="13.5" thickBot="1">
      <c r="C49" t="s">
        <v>215</v>
      </c>
      <c r="E49" s="1">
        <f>E34</f>
        <v>125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5:17" ht="13.5" thickBot="1">
      <c r="E50" s="2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3:17" ht="13.5" thickBot="1">
      <c r="C51" t="s">
        <v>216</v>
      </c>
      <c r="E51" s="1">
        <f>AV137</f>
        <v>278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ht="13.5" thickBot="1"/>
    <row r="53" spans="3:8" ht="13.5" thickBot="1">
      <c r="C53" t="s">
        <v>32</v>
      </c>
      <c r="E53" s="1">
        <f>E39+E43+E45+E47+E49</f>
        <v>251</v>
      </c>
      <c r="H53" t="s">
        <v>37</v>
      </c>
    </row>
    <row r="54" ht="13.5" thickBot="1">
      <c r="E54" s="2"/>
    </row>
    <row r="55" spans="3:26" ht="13.5" thickBot="1">
      <c r="C55" t="s">
        <v>4</v>
      </c>
      <c r="E55" s="31">
        <f>(65+38)/72</f>
        <v>1.4305555555555556</v>
      </c>
      <c r="H55" t="s">
        <v>38</v>
      </c>
      <c r="Z55" s="32" t="s">
        <v>264</v>
      </c>
    </row>
    <row r="56" ht="13.5" thickBot="1"/>
    <row r="57" spans="3:8" ht="13.5" thickBot="1">
      <c r="C57" t="s">
        <v>0</v>
      </c>
      <c r="E57" s="1">
        <f>E39+(2*E43)+(3*E45)+(4*E47)+E51</f>
        <v>492</v>
      </c>
      <c r="H57" t="s">
        <v>39</v>
      </c>
    </row>
    <row r="58" ht="13.5" thickBot="1"/>
    <row r="59" spans="3:8" ht="13.5" thickBot="1">
      <c r="C59" t="s">
        <v>5</v>
      </c>
      <c r="E59" s="31">
        <f>E57/E53</f>
        <v>1.9601593625498008</v>
      </c>
      <c r="H59" t="s">
        <v>3</v>
      </c>
    </row>
    <row r="61" spans="2:48" s="8" customFormat="1" ht="12.75">
      <c r="B61" s="5"/>
      <c r="Z61" s="8">
        <v>1</v>
      </c>
      <c r="AA61" s="8">
        <v>2</v>
      </c>
      <c r="AB61" s="8">
        <v>3</v>
      </c>
      <c r="AC61" s="8">
        <v>4</v>
      </c>
      <c r="AD61" s="8">
        <v>5</v>
      </c>
      <c r="AE61" s="8">
        <v>6</v>
      </c>
      <c r="AF61" s="8">
        <v>7</v>
      </c>
      <c r="AG61" s="8">
        <v>8</v>
      </c>
      <c r="AH61" s="8">
        <v>9</v>
      </c>
      <c r="AI61" s="8">
        <v>10</v>
      </c>
      <c r="AJ61" s="8">
        <v>11</v>
      </c>
      <c r="AK61" s="8">
        <v>12</v>
      </c>
      <c r="AL61" s="8">
        <v>13</v>
      </c>
      <c r="AM61" s="8">
        <v>14</v>
      </c>
      <c r="AN61" s="8">
        <v>15</v>
      </c>
      <c r="AO61" s="8">
        <v>16</v>
      </c>
      <c r="AP61" s="8">
        <v>17</v>
      </c>
      <c r="AQ61" s="8">
        <v>18</v>
      </c>
      <c r="AR61" s="8">
        <v>19</v>
      </c>
      <c r="AS61" s="8">
        <v>20</v>
      </c>
      <c r="AT61" s="8">
        <v>21</v>
      </c>
      <c r="AU61" s="8">
        <v>22</v>
      </c>
      <c r="AV61" s="8">
        <v>23</v>
      </c>
    </row>
    <row r="62" spans="18:49" ht="12.75">
      <c r="R62" s="8"/>
      <c r="S62" s="8"/>
      <c r="U62" s="8" t="s">
        <v>22</v>
      </c>
      <c r="V62" s="8" t="s">
        <v>22</v>
      </c>
      <c r="W62" s="8"/>
      <c r="X62" s="8"/>
      <c r="AW62" s="10"/>
    </row>
    <row r="63" spans="19:49" ht="12.75">
      <c r="S63" s="8"/>
      <c r="T63" s="9" t="s">
        <v>13</v>
      </c>
      <c r="U63" s="8" t="s">
        <v>13</v>
      </c>
      <c r="V63" s="8" t="s">
        <v>13</v>
      </c>
      <c r="W63" s="29" t="s">
        <v>14</v>
      </c>
      <c r="X63" s="29" t="s">
        <v>263</v>
      </c>
      <c r="Y63" s="10"/>
      <c r="Z63" s="14" t="s">
        <v>75</v>
      </c>
      <c r="AA63" s="14" t="s">
        <v>75</v>
      </c>
      <c r="AB63" s="14" t="s">
        <v>75</v>
      </c>
      <c r="AC63" s="14" t="s">
        <v>75</v>
      </c>
      <c r="AD63" s="14" t="s">
        <v>75</v>
      </c>
      <c r="AE63" s="14" t="s">
        <v>75</v>
      </c>
      <c r="AF63" s="14" t="s">
        <v>75</v>
      </c>
      <c r="AG63" s="14" t="s">
        <v>75</v>
      </c>
      <c r="AH63" s="14" t="s">
        <v>75</v>
      </c>
      <c r="AI63" s="14" t="s">
        <v>75</v>
      </c>
      <c r="AJ63" s="14" t="s">
        <v>75</v>
      </c>
      <c r="AK63" s="14" t="s">
        <v>75</v>
      </c>
      <c r="AL63" s="14" t="s">
        <v>75</v>
      </c>
      <c r="AM63" s="14" t="s">
        <v>75</v>
      </c>
      <c r="AN63" s="14" t="s">
        <v>75</v>
      </c>
      <c r="AO63" s="14" t="s">
        <v>75</v>
      </c>
      <c r="AP63" s="14" t="s">
        <v>75</v>
      </c>
      <c r="AQ63" s="14" t="s">
        <v>75</v>
      </c>
      <c r="AR63" s="14" t="s">
        <v>75</v>
      </c>
      <c r="AS63" s="14" t="s">
        <v>75</v>
      </c>
      <c r="AT63" s="14" t="s">
        <v>75</v>
      </c>
      <c r="AU63" s="14" t="s">
        <v>75</v>
      </c>
      <c r="AV63" s="14" t="s">
        <v>75</v>
      </c>
      <c r="AW63" s="10"/>
    </row>
    <row r="64" spans="19:49" ht="12.75">
      <c r="S64" s="8" t="s">
        <v>15</v>
      </c>
      <c r="T64" s="9" t="s">
        <v>92</v>
      </c>
      <c r="U64" s="8" t="s">
        <v>16</v>
      </c>
      <c r="V64" s="8" t="s">
        <v>17</v>
      </c>
      <c r="W64" s="29" t="s">
        <v>18</v>
      </c>
      <c r="X64" s="29" t="s">
        <v>211</v>
      </c>
      <c r="Y64" s="10"/>
      <c r="Z64" s="14" t="s">
        <v>76</v>
      </c>
      <c r="AA64" s="14" t="s">
        <v>265</v>
      </c>
      <c r="AB64" s="14" t="s">
        <v>163</v>
      </c>
      <c r="AC64" s="14" t="s">
        <v>170</v>
      </c>
      <c r="AD64" s="14" t="s">
        <v>177</v>
      </c>
      <c r="AE64" s="14" t="s">
        <v>180</v>
      </c>
      <c r="AF64" s="14" t="s">
        <v>181</v>
      </c>
      <c r="AG64" s="14" t="s">
        <v>185</v>
      </c>
      <c r="AH64" s="14" t="s">
        <v>224</v>
      </c>
      <c r="AI64" s="14" t="s">
        <v>149</v>
      </c>
      <c r="AJ64" s="14" t="s">
        <v>153</v>
      </c>
      <c r="AK64" s="14" t="s">
        <v>154</v>
      </c>
      <c r="AL64" s="14" t="s">
        <v>161</v>
      </c>
      <c r="AM64" s="14" t="s">
        <v>140</v>
      </c>
      <c r="AN64" s="14" t="s">
        <v>191</v>
      </c>
      <c r="AO64" s="14" t="s">
        <v>199</v>
      </c>
      <c r="AP64" s="14" t="s">
        <v>227</v>
      </c>
      <c r="AQ64" s="14" t="s">
        <v>229</v>
      </c>
      <c r="AR64" s="14" t="s">
        <v>230</v>
      </c>
      <c r="AS64" s="14" t="s">
        <v>231</v>
      </c>
      <c r="AT64" s="14" t="s">
        <v>232</v>
      </c>
      <c r="AU64" s="14" t="s">
        <v>141</v>
      </c>
      <c r="AV64" s="14" t="s">
        <v>142</v>
      </c>
      <c r="AW64" s="10"/>
    </row>
    <row r="65" spans="19:49" ht="12.75">
      <c r="S65" s="8"/>
      <c r="T65" s="9"/>
      <c r="W65" s="30"/>
      <c r="X65" s="30"/>
      <c r="Y65" s="10"/>
      <c r="Z65" s="8"/>
      <c r="AW65" s="10"/>
    </row>
    <row r="66" spans="18:50" ht="12.75">
      <c r="R66">
        <v>1</v>
      </c>
      <c r="S66" s="12" t="s">
        <v>44</v>
      </c>
      <c r="T66" s="9" t="s">
        <v>93</v>
      </c>
      <c r="U66" s="8">
        <v>0</v>
      </c>
      <c r="V66" s="8">
        <v>0</v>
      </c>
      <c r="W66" s="29">
        <v>0</v>
      </c>
      <c r="X66" s="29">
        <v>0</v>
      </c>
      <c r="Y66" s="10"/>
      <c r="Z66" s="8" t="s">
        <v>123</v>
      </c>
      <c r="AA66" s="8" t="s">
        <v>135</v>
      </c>
      <c r="AB66" s="8" t="s">
        <v>56</v>
      </c>
      <c r="AC66" s="8" t="s">
        <v>171</v>
      </c>
      <c r="AD66" s="8" t="s">
        <v>178</v>
      </c>
      <c r="AE66" s="8" t="s">
        <v>178</v>
      </c>
      <c r="AF66" s="8" t="s">
        <v>222</v>
      </c>
      <c r="AG66" s="8" t="s">
        <v>155</v>
      </c>
      <c r="AH66" s="8" t="s">
        <v>151</v>
      </c>
      <c r="AI66" s="8" t="s">
        <v>150</v>
      </c>
      <c r="AJ66" s="8" t="s">
        <v>155</v>
      </c>
      <c r="AK66" s="8" t="s">
        <v>158</v>
      </c>
      <c r="AL66" s="8" t="s">
        <v>158</v>
      </c>
      <c r="AM66" s="8" t="s">
        <v>222</v>
      </c>
      <c r="AN66" s="8" t="s">
        <v>155</v>
      </c>
      <c r="AO66" s="8" t="s">
        <v>200</v>
      </c>
      <c r="AP66" s="8" t="s">
        <v>151</v>
      </c>
      <c r="AQ66" s="8" t="s">
        <v>233</v>
      </c>
      <c r="AR66" s="8" t="s">
        <v>239</v>
      </c>
      <c r="AS66" s="24" t="s">
        <v>254</v>
      </c>
      <c r="AT66" s="8" t="s">
        <v>245</v>
      </c>
      <c r="AU66" s="8" t="s">
        <v>222</v>
      </c>
      <c r="AV66" s="8" t="s">
        <v>143</v>
      </c>
      <c r="AW66" s="9"/>
      <c r="AX66" s="8"/>
    </row>
    <row r="67" spans="18:50" ht="15.75">
      <c r="R67">
        <v>2</v>
      </c>
      <c r="S67" s="8" t="s">
        <v>205</v>
      </c>
      <c r="T67" s="25" t="s">
        <v>94</v>
      </c>
      <c r="U67" s="8">
        <v>1</v>
      </c>
      <c r="V67" s="8">
        <v>1</v>
      </c>
      <c r="W67" s="29">
        <v>1</v>
      </c>
      <c r="X67" s="29">
        <v>1</v>
      </c>
      <c r="Y67" s="10"/>
      <c r="Z67" s="8" t="s">
        <v>124</v>
      </c>
      <c r="AA67" s="8" t="s">
        <v>136</v>
      </c>
      <c r="AB67" s="8" t="s">
        <v>221</v>
      </c>
      <c r="AC67" s="8" t="s">
        <v>172</v>
      </c>
      <c r="AD67" s="8" t="s">
        <v>179</v>
      </c>
      <c r="AE67" s="8" t="s">
        <v>179</v>
      </c>
      <c r="AF67" s="8" t="s">
        <v>182</v>
      </c>
      <c r="AG67" s="8" t="s">
        <v>186</v>
      </c>
      <c r="AH67" s="8" t="s">
        <v>225</v>
      </c>
      <c r="AI67" s="8" t="s">
        <v>151</v>
      </c>
      <c r="AJ67" s="8" t="s">
        <v>156</v>
      </c>
      <c r="AK67" s="8" t="s">
        <v>159</v>
      </c>
      <c r="AL67" s="8" t="s">
        <v>159</v>
      </c>
      <c r="AM67" s="8" t="s">
        <v>182</v>
      </c>
      <c r="AN67" s="8" t="s">
        <v>192</v>
      </c>
      <c r="AO67" s="8" t="s">
        <v>143</v>
      </c>
      <c r="AP67" s="8" t="s">
        <v>225</v>
      </c>
      <c r="AQ67" s="8" t="s">
        <v>234</v>
      </c>
      <c r="AR67" s="8" t="s">
        <v>240</v>
      </c>
      <c r="AS67" s="24" t="s">
        <v>255</v>
      </c>
      <c r="AT67" s="8" t="s">
        <v>138</v>
      </c>
      <c r="AU67" s="8" t="s">
        <v>262</v>
      </c>
      <c r="AV67" s="8" t="s">
        <v>144</v>
      </c>
      <c r="AW67" s="9"/>
      <c r="AX67" s="8"/>
    </row>
    <row r="68" spans="18:50" ht="12.75">
      <c r="R68">
        <v>3</v>
      </c>
      <c r="S68" s="8" t="s">
        <v>45</v>
      </c>
      <c r="T68" s="9" t="s">
        <v>95</v>
      </c>
      <c r="U68" s="8">
        <v>2</v>
      </c>
      <c r="V68" s="8">
        <v>2</v>
      </c>
      <c r="W68" s="29">
        <v>2</v>
      </c>
      <c r="X68" s="29">
        <v>2</v>
      </c>
      <c r="Y68" s="10"/>
      <c r="Z68" s="8" t="s">
        <v>125</v>
      </c>
      <c r="AA68" s="8" t="s">
        <v>137</v>
      </c>
      <c r="AB68" s="8" t="s">
        <v>164</v>
      </c>
      <c r="AC68" s="8" t="s">
        <v>173</v>
      </c>
      <c r="AD68" s="8" t="s">
        <v>58</v>
      </c>
      <c r="AE68" s="8"/>
      <c r="AF68" s="8" t="s">
        <v>183</v>
      </c>
      <c r="AG68" s="8" t="s">
        <v>187</v>
      </c>
      <c r="AH68" s="8" t="s">
        <v>226</v>
      </c>
      <c r="AI68" s="8" t="s">
        <v>152</v>
      </c>
      <c r="AJ68" s="8" t="s">
        <v>157</v>
      </c>
      <c r="AK68" s="8" t="s">
        <v>160</v>
      </c>
      <c r="AL68" s="8" t="s">
        <v>162</v>
      </c>
      <c r="AM68" s="8" t="s">
        <v>183</v>
      </c>
      <c r="AN68" s="8" t="s">
        <v>193</v>
      </c>
      <c r="AO68" s="8" t="s">
        <v>146</v>
      </c>
      <c r="AP68" s="8" t="s">
        <v>226</v>
      </c>
      <c r="AQ68" s="8" t="s">
        <v>235</v>
      </c>
      <c r="AR68" s="8" t="s">
        <v>241</v>
      </c>
      <c r="AS68" s="24" t="s">
        <v>256</v>
      </c>
      <c r="AT68" s="8" t="s">
        <v>246</v>
      </c>
      <c r="AU68" s="8" t="s">
        <v>183</v>
      </c>
      <c r="AV68" s="8" t="s">
        <v>145</v>
      </c>
      <c r="AW68" s="9"/>
      <c r="AX68" s="8"/>
    </row>
    <row r="69" spans="18:50" ht="12.75">
      <c r="R69">
        <v>4</v>
      </c>
      <c r="S69" s="8" t="s">
        <v>46</v>
      </c>
      <c r="T69" s="9" t="s">
        <v>96</v>
      </c>
      <c r="U69" s="8">
        <v>3</v>
      </c>
      <c r="V69" s="8">
        <v>3</v>
      </c>
      <c r="W69" s="29">
        <v>3</v>
      </c>
      <c r="X69" s="29">
        <v>3</v>
      </c>
      <c r="Y69" s="10"/>
      <c r="Z69" s="8" t="s">
        <v>126</v>
      </c>
      <c r="AA69" s="8" t="s">
        <v>138</v>
      </c>
      <c r="AB69" s="8" t="s">
        <v>165</v>
      </c>
      <c r="AC69" s="8" t="s">
        <v>174</v>
      </c>
      <c r="AD69" s="8"/>
      <c r="AE69" s="8"/>
      <c r="AF69" s="8" t="s">
        <v>184</v>
      </c>
      <c r="AG69" s="8" t="s">
        <v>188</v>
      </c>
      <c r="AH69" s="8" t="s">
        <v>24</v>
      </c>
      <c r="AI69" s="8"/>
      <c r="AJ69" s="8"/>
      <c r="AK69" s="8"/>
      <c r="AL69" s="8"/>
      <c r="AM69" s="8" t="s">
        <v>184</v>
      </c>
      <c r="AN69" s="8" t="s">
        <v>194</v>
      </c>
      <c r="AO69" s="8" t="s">
        <v>201</v>
      </c>
      <c r="AP69" s="8" t="s">
        <v>24</v>
      </c>
      <c r="AQ69" s="8" t="s">
        <v>236</v>
      </c>
      <c r="AR69" s="8" t="s">
        <v>242</v>
      </c>
      <c r="AS69" s="24" t="s">
        <v>257</v>
      </c>
      <c r="AT69" s="8" t="s">
        <v>260</v>
      </c>
      <c r="AU69" s="8"/>
      <c r="AV69" s="8" t="s">
        <v>146</v>
      </c>
      <c r="AW69" s="9"/>
      <c r="AX69" s="8"/>
    </row>
    <row r="70" spans="18:50" ht="13.5" thickBot="1">
      <c r="R70">
        <v>5</v>
      </c>
      <c r="S70" s="8" t="s">
        <v>47</v>
      </c>
      <c r="T70" s="9" t="s">
        <v>97</v>
      </c>
      <c r="U70" s="8"/>
      <c r="V70" s="8"/>
      <c r="W70" s="29"/>
      <c r="X70" s="29"/>
      <c r="Y70" s="10"/>
      <c r="Z70" s="8" t="s">
        <v>127</v>
      </c>
      <c r="AA70" s="8" t="s">
        <v>139</v>
      </c>
      <c r="AB70" s="26" t="s">
        <v>166</v>
      </c>
      <c r="AC70" s="15" t="s">
        <v>175</v>
      </c>
      <c r="AD70" s="15"/>
      <c r="AE70" s="15"/>
      <c r="AF70" s="15" t="s">
        <v>223</v>
      </c>
      <c r="AG70" s="15" t="s">
        <v>189</v>
      </c>
      <c r="AH70" s="15" t="s">
        <v>24</v>
      </c>
      <c r="AI70" s="8"/>
      <c r="AJ70" s="8"/>
      <c r="AK70" s="8"/>
      <c r="AL70" s="8"/>
      <c r="AM70" s="8" t="s">
        <v>223</v>
      </c>
      <c r="AN70" s="26" t="s">
        <v>195</v>
      </c>
      <c r="AO70" s="15"/>
      <c r="AP70" s="15" t="s">
        <v>24</v>
      </c>
      <c r="AQ70" s="8" t="s">
        <v>237</v>
      </c>
      <c r="AR70" s="8" t="s">
        <v>243</v>
      </c>
      <c r="AS70" s="24" t="s">
        <v>258</v>
      </c>
      <c r="AT70" s="33" t="s">
        <v>261</v>
      </c>
      <c r="AU70" s="8"/>
      <c r="AV70" s="8" t="s">
        <v>147</v>
      </c>
      <c r="AW70" s="9"/>
      <c r="AX70" s="8"/>
    </row>
    <row r="71" spans="18:50" ht="12.75">
      <c r="R71">
        <v>6</v>
      </c>
      <c r="S71" s="8" t="s">
        <v>48</v>
      </c>
      <c r="T71" s="9" t="s">
        <v>98</v>
      </c>
      <c r="U71" s="8"/>
      <c r="V71" s="8"/>
      <c r="W71" s="29"/>
      <c r="X71" s="29"/>
      <c r="Y71" s="10"/>
      <c r="Z71" s="8" t="s">
        <v>128</v>
      </c>
      <c r="AA71" s="8"/>
      <c r="AB71" s="8" t="s">
        <v>167</v>
      </c>
      <c r="AC71" s="8" t="s">
        <v>176</v>
      </c>
      <c r="AD71" s="8"/>
      <c r="AE71" s="8"/>
      <c r="AF71" s="8"/>
      <c r="AG71" s="8" t="s">
        <v>190</v>
      </c>
      <c r="AH71" s="8" t="s">
        <v>24</v>
      </c>
      <c r="AI71" s="8"/>
      <c r="AJ71" s="8"/>
      <c r="AK71" s="8"/>
      <c r="AL71" s="8"/>
      <c r="AM71" s="8"/>
      <c r="AN71" s="8" t="s">
        <v>196</v>
      </c>
      <c r="AO71" s="8"/>
      <c r="AP71" s="8" t="s">
        <v>24</v>
      </c>
      <c r="AQ71" s="8" t="s">
        <v>238</v>
      </c>
      <c r="AR71" s="8" t="s">
        <v>244</v>
      </c>
      <c r="AS71" s="24" t="s">
        <v>259</v>
      </c>
      <c r="AT71" s="8" t="s">
        <v>249</v>
      </c>
      <c r="AU71" s="8"/>
      <c r="AV71" s="8" t="s">
        <v>148</v>
      </c>
      <c r="AW71" s="9"/>
      <c r="AX71" s="8"/>
    </row>
    <row r="72" spans="18:50" ht="12.75">
      <c r="R72">
        <v>7</v>
      </c>
      <c r="S72" s="8" t="s">
        <v>49</v>
      </c>
      <c r="T72" s="9" t="s">
        <v>99</v>
      </c>
      <c r="U72" s="8"/>
      <c r="V72" s="8"/>
      <c r="W72" s="29"/>
      <c r="X72" s="29"/>
      <c r="Y72" s="10"/>
      <c r="Z72" s="8" t="s">
        <v>129</v>
      </c>
      <c r="AA72" s="8"/>
      <c r="AB72" s="8" t="s">
        <v>168</v>
      </c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 t="s">
        <v>197</v>
      </c>
      <c r="AO72" s="8" t="s">
        <v>202</v>
      </c>
      <c r="AP72" s="8"/>
      <c r="AQ72" s="8"/>
      <c r="AR72" s="8"/>
      <c r="AS72" s="8"/>
      <c r="AT72" s="8"/>
      <c r="AU72" s="8"/>
      <c r="AV72" s="8"/>
      <c r="AW72" s="9"/>
      <c r="AX72" s="8"/>
    </row>
    <row r="73" spans="18:50" ht="12.75">
      <c r="R73">
        <v>8</v>
      </c>
      <c r="S73" s="12" t="s">
        <v>50</v>
      </c>
      <c r="T73" s="9" t="s">
        <v>100</v>
      </c>
      <c r="U73" s="8"/>
      <c r="V73" s="8"/>
      <c r="W73" s="29"/>
      <c r="X73" s="29"/>
      <c r="Y73" s="10"/>
      <c r="Z73" s="8" t="s">
        <v>130</v>
      </c>
      <c r="AA73" s="8"/>
      <c r="AB73" s="8" t="s">
        <v>169</v>
      </c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 t="s">
        <v>198</v>
      </c>
      <c r="AO73" s="8" t="s">
        <v>203</v>
      </c>
      <c r="AP73" s="8"/>
      <c r="AQ73" s="8"/>
      <c r="AR73" s="8" t="s">
        <v>245</v>
      </c>
      <c r="AS73" s="8"/>
      <c r="AT73" s="8"/>
      <c r="AU73" s="8"/>
      <c r="AV73" s="8"/>
      <c r="AW73" s="9"/>
      <c r="AX73" s="8"/>
    </row>
    <row r="74" spans="18:50" ht="12.75">
      <c r="R74">
        <v>9</v>
      </c>
      <c r="S74" s="8" t="s">
        <v>51</v>
      </c>
      <c r="T74" s="9" t="s">
        <v>101</v>
      </c>
      <c r="U74" s="8"/>
      <c r="V74" s="8"/>
      <c r="W74" s="29"/>
      <c r="X74" s="29"/>
      <c r="Y74" s="10"/>
      <c r="Z74" s="8" t="s">
        <v>131</v>
      </c>
      <c r="AA74" s="8"/>
      <c r="AB74" s="8" t="s">
        <v>220</v>
      </c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 t="s">
        <v>228</v>
      </c>
      <c r="AO74" s="8" t="s">
        <v>204</v>
      </c>
      <c r="AP74" s="8"/>
      <c r="AQ74" s="8"/>
      <c r="AR74" s="8" t="s">
        <v>138</v>
      </c>
      <c r="AS74" s="8"/>
      <c r="AT74" s="8"/>
      <c r="AU74" s="8"/>
      <c r="AV74" s="8"/>
      <c r="AW74" s="9"/>
      <c r="AX74" s="8"/>
    </row>
    <row r="75" spans="18:50" ht="12.75">
      <c r="R75">
        <v>10</v>
      </c>
      <c r="S75" s="8" t="s">
        <v>52</v>
      </c>
      <c r="T75" s="9" t="s">
        <v>102</v>
      </c>
      <c r="U75" s="8"/>
      <c r="V75" s="8"/>
      <c r="W75" s="29"/>
      <c r="X75" s="29"/>
      <c r="Y75" s="10"/>
      <c r="Z75" s="8" t="s">
        <v>132</v>
      </c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 t="s">
        <v>44</v>
      </c>
      <c r="AP75" s="8"/>
      <c r="AQ75" s="8"/>
      <c r="AR75" s="8" t="s">
        <v>246</v>
      </c>
      <c r="AS75" s="8"/>
      <c r="AT75" s="8"/>
      <c r="AU75" s="8"/>
      <c r="AV75" s="8"/>
      <c r="AW75" s="9"/>
      <c r="AX75" s="8"/>
    </row>
    <row r="76" spans="18:50" ht="12.75">
      <c r="R76">
        <v>11</v>
      </c>
      <c r="S76" s="8" t="s">
        <v>53</v>
      </c>
      <c r="T76" s="9" t="s">
        <v>103</v>
      </c>
      <c r="U76" s="8"/>
      <c r="V76" s="8"/>
      <c r="W76" s="29"/>
      <c r="X76" s="29"/>
      <c r="Y76" s="10"/>
      <c r="Z76" s="8" t="s">
        <v>133</v>
      </c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 t="s">
        <v>205</v>
      </c>
      <c r="AP76" s="8"/>
      <c r="AQ76" s="8"/>
      <c r="AR76" s="8" t="s">
        <v>247</v>
      </c>
      <c r="AS76" s="8"/>
      <c r="AT76" s="8"/>
      <c r="AU76" s="8"/>
      <c r="AV76" s="8"/>
      <c r="AW76" s="9"/>
      <c r="AX76" s="8"/>
    </row>
    <row r="77" spans="18:50" ht="12.75">
      <c r="R77">
        <v>12</v>
      </c>
      <c r="S77" s="8" t="s">
        <v>54</v>
      </c>
      <c r="T77" s="13" t="s">
        <v>104</v>
      </c>
      <c r="U77" s="8"/>
      <c r="V77" s="8"/>
      <c r="W77" s="29"/>
      <c r="X77" s="29"/>
      <c r="Y77" s="10"/>
      <c r="Z77" s="8" t="s">
        <v>134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 t="s">
        <v>248</v>
      </c>
      <c r="AS77" s="8"/>
      <c r="AT77" s="8"/>
      <c r="AU77" s="8"/>
      <c r="AV77" s="8"/>
      <c r="AW77" s="9"/>
      <c r="AX77" s="8"/>
    </row>
    <row r="78" spans="18:50" ht="12.75">
      <c r="R78">
        <v>13</v>
      </c>
      <c r="S78" s="8" t="s">
        <v>55</v>
      </c>
      <c r="T78" s="16" t="s">
        <v>105</v>
      </c>
      <c r="U78" s="8"/>
      <c r="V78" s="8"/>
      <c r="W78" s="29"/>
      <c r="X78" s="29"/>
      <c r="Y78" s="10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 t="s">
        <v>249</v>
      </c>
      <c r="AS78" s="8"/>
      <c r="AT78" s="8"/>
      <c r="AU78" s="8"/>
      <c r="AV78" s="8"/>
      <c r="AW78" s="9"/>
      <c r="AX78" s="8"/>
    </row>
    <row r="79" spans="18:50" ht="12.75">
      <c r="R79">
        <v>14</v>
      </c>
      <c r="S79" s="8" t="s">
        <v>56</v>
      </c>
      <c r="T79" s="9" t="s">
        <v>106</v>
      </c>
      <c r="U79" s="8"/>
      <c r="V79" s="8"/>
      <c r="W79" s="29"/>
      <c r="X79" s="29"/>
      <c r="Y79" s="10"/>
      <c r="Z79" s="8" t="s">
        <v>77</v>
      </c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9"/>
      <c r="AX79" s="8"/>
    </row>
    <row r="80" spans="18:50" ht="15.75">
      <c r="R80">
        <v>15</v>
      </c>
      <c r="S80" s="8" t="s">
        <v>57</v>
      </c>
      <c r="T80" s="9" t="s">
        <v>107</v>
      </c>
      <c r="U80" s="8"/>
      <c r="V80" s="8"/>
      <c r="W80" s="29"/>
      <c r="X80" s="29"/>
      <c r="Y80" s="10"/>
      <c r="Z80" s="28" t="s">
        <v>24</v>
      </c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 t="s">
        <v>250</v>
      </c>
      <c r="AS80" s="8"/>
      <c r="AT80" s="8"/>
      <c r="AU80" s="8"/>
      <c r="AV80" s="8"/>
      <c r="AW80" s="9"/>
      <c r="AX80" s="8"/>
    </row>
    <row r="81" spans="18:50" ht="15.75">
      <c r="R81">
        <v>16</v>
      </c>
      <c r="S81" s="8" t="s">
        <v>58</v>
      </c>
      <c r="T81" s="9" t="s">
        <v>108</v>
      </c>
      <c r="U81" s="8"/>
      <c r="V81" s="8"/>
      <c r="W81" s="29"/>
      <c r="X81" s="29"/>
      <c r="Y81" s="10"/>
      <c r="Z81" s="28" t="s">
        <v>78</v>
      </c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 t="s">
        <v>196</v>
      </c>
      <c r="AS81" s="8"/>
      <c r="AT81" s="8"/>
      <c r="AU81" s="8"/>
      <c r="AV81" s="8"/>
      <c r="AW81" s="9"/>
      <c r="AX81" s="8"/>
    </row>
    <row r="82" spans="18:50" ht="12.75">
      <c r="R82">
        <v>17</v>
      </c>
      <c r="S82" s="8" t="s">
        <v>59</v>
      </c>
      <c r="T82" s="9" t="s">
        <v>109</v>
      </c>
      <c r="U82" s="8"/>
      <c r="V82" s="8"/>
      <c r="W82" s="29"/>
      <c r="X82" s="29"/>
      <c r="Y82" s="10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 t="s">
        <v>251</v>
      </c>
      <c r="AS82" s="8"/>
      <c r="AT82" s="8"/>
      <c r="AU82" s="8"/>
      <c r="AV82" s="8"/>
      <c r="AW82" s="9"/>
      <c r="AX82" s="8"/>
    </row>
    <row r="83" spans="18:50" ht="12.75">
      <c r="R83">
        <v>18</v>
      </c>
      <c r="S83" s="8" t="s">
        <v>206</v>
      </c>
      <c r="T83" s="9" t="s">
        <v>110</v>
      </c>
      <c r="U83" s="8"/>
      <c r="V83" s="8"/>
      <c r="W83" s="29"/>
      <c r="X83" s="29"/>
      <c r="Y83" s="10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 t="s">
        <v>252</v>
      </c>
      <c r="AS83" s="8"/>
      <c r="AT83" s="8"/>
      <c r="AU83" s="8"/>
      <c r="AV83" s="8"/>
      <c r="AW83" s="9"/>
      <c r="AX83" s="8"/>
    </row>
    <row r="84" spans="18:50" ht="12.75">
      <c r="R84">
        <v>19</v>
      </c>
      <c r="S84" s="8" t="s">
        <v>60</v>
      </c>
      <c r="T84" s="9" t="s">
        <v>111</v>
      </c>
      <c r="U84" s="8"/>
      <c r="V84" s="8"/>
      <c r="W84" s="29"/>
      <c r="X84" s="29"/>
      <c r="Y84" s="10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 t="s">
        <v>253</v>
      </c>
      <c r="AS84" s="8"/>
      <c r="AT84" s="8"/>
      <c r="AU84" s="8"/>
      <c r="AV84" s="8"/>
      <c r="AW84" s="9"/>
      <c r="AX84" s="8"/>
    </row>
    <row r="85" spans="18:50" ht="12.75">
      <c r="R85">
        <v>20</v>
      </c>
      <c r="S85" s="8" t="s">
        <v>61</v>
      </c>
      <c r="T85" s="9" t="s">
        <v>112</v>
      </c>
      <c r="U85" s="8"/>
      <c r="V85" s="8"/>
      <c r="W85" s="29"/>
      <c r="X85" s="29"/>
      <c r="Y85" s="10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9"/>
      <c r="AX85" s="8"/>
    </row>
    <row r="86" spans="18:50" ht="12.75">
      <c r="R86">
        <v>21</v>
      </c>
      <c r="S86" s="8" t="s">
        <v>62</v>
      </c>
      <c r="T86" s="9" t="s">
        <v>113</v>
      </c>
      <c r="U86" s="8"/>
      <c r="V86" s="8"/>
      <c r="W86" s="29"/>
      <c r="X86" s="29"/>
      <c r="Y86" s="10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9"/>
      <c r="AX86" s="8"/>
    </row>
    <row r="87" spans="18:50" ht="12.75">
      <c r="R87">
        <v>22</v>
      </c>
      <c r="S87" s="8" t="s">
        <v>63</v>
      </c>
      <c r="T87" s="9" t="s">
        <v>114</v>
      </c>
      <c r="U87" s="8"/>
      <c r="V87" s="8"/>
      <c r="W87" s="29"/>
      <c r="X87" s="29"/>
      <c r="Y87" s="10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9"/>
      <c r="AX87" s="8"/>
    </row>
    <row r="88" spans="18:50" ht="12.75">
      <c r="R88">
        <v>23</v>
      </c>
      <c r="S88" s="8" t="s">
        <v>64</v>
      </c>
      <c r="T88" s="9" t="s">
        <v>115</v>
      </c>
      <c r="U88" s="8"/>
      <c r="V88" s="8"/>
      <c r="W88" s="29"/>
      <c r="X88" s="29"/>
      <c r="Y88" s="10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9"/>
      <c r="AX88" s="8"/>
    </row>
    <row r="89" spans="18:50" ht="12.75">
      <c r="R89">
        <v>24</v>
      </c>
      <c r="S89" s="8" t="s">
        <v>22</v>
      </c>
      <c r="T89" s="9" t="s">
        <v>116</v>
      </c>
      <c r="U89" s="8"/>
      <c r="V89" s="8"/>
      <c r="W89" s="29"/>
      <c r="X89" s="29"/>
      <c r="Y89" s="10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9"/>
      <c r="AX89" s="8"/>
    </row>
    <row r="90" spans="18:50" ht="12.75">
      <c r="R90">
        <v>25</v>
      </c>
      <c r="S90" s="8" t="s">
        <v>65</v>
      </c>
      <c r="T90" s="9" t="s">
        <v>78</v>
      </c>
      <c r="U90" s="8"/>
      <c r="V90" s="8"/>
      <c r="W90" s="29"/>
      <c r="X90" s="29"/>
      <c r="Y90" s="10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9"/>
      <c r="AX90" s="8"/>
    </row>
    <row r="91" spans="18:50" ht="12.75">
      <c r="R91">
        <v>26</v>
      </c>
      <c r="S91" s="8" t="s">
        <v>66</v>
      </c>
      <c r="T91" s="9" t="s">
        <v>24</v>
      </c>
      <c r="U91" s="8"/>
      <c r="V91" s="8"/>
      <c r="W91" s="29"/>
      <c r="X91" s="29"/>
      <c r="Y91" s="10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9"/>
      <c r="AX91" s="8"/>
    </row>
    <row r="92" spans="18:50" ht="12.75">
      <c r="R92">
        <v>27</v>
      </c>
      <c r="S92" s="8" t="s">
        <v>67</v>
      </c>
      <c r="T92" s="9" t="s">
        <v>117</v>
      </c>
      <c r="U92" s="8"/>
      <c r="V92" s="8"/>
      <c r="W92" s="29"/>
      <c r="X92" s="29"/>
      <c r="Y92" s="2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9"/>
      <c r="AX92" s="8"/>
    </row>
    <row r="93" spans="18:50" ht="12.75">
      <c r="R93">
        <v>28</v>
      </c>
      <c r="S93" s="8" t="s">
        <v>68</v>
      </c>
      <c r="T93" s="9" t="s">
        <v>118</v>
      </c>
      <c r="U93" s="8"/>
      <c r="V93" s="8"/>
      <c r="W93" s="29"/>
      <c r="X93" s="29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9"/>
      <c r="AX93" s="8"/>
    </row>
    <row r="94" spans="18:50" ht="12.75">
      <c r="R94">
        <v>29</v>
      </c>
      <c r="S94" s="8" t="s">
        <v>69</v>
      </c>
      <c r="T94" s="9" t="s">
        <v>119</v>
      </c>
      <c r="W94" s="30"/>
      <c r="X94" s="30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9"/>
      <c r="AX94" s="8"/>
    </row>
    <row r="95" spans="18:49" ht="12.75">
      <c r="R95">
        <v>30</v>
      </c>
      <c r="S95" s="8" t="s">
        <v>70</v>
      </c>
      <c r="T95" s="9" t="s">
        <v>47</v>
      </c>
      <c r="W95" s="30"/>
      <c r="X95" s="30"/>
      <c r="AW95" s="10"/>
    </row>
    <row r="96" spans="18:49" ht="12.75">
      <c r="R96">
        <v>31</v>
      </c>
      <c r="S96" s="8" t="s">
        <v>71</v>
      </c>
      <c r="T96" s="9" t="s">
        <v>122</v>
      </c>
      <c r="W96" s="30"/>
      <c r="X96" s="30"/>
      <c r="AW96" s="10"/>
    </row>
    <row r="97" spans="18:49" ht="12.75">
      <c r="R97">
        <v>32</v>
      </c>
      <c r="S97" s="8" t="s">
        <v>72</v>
      </c>
      <c r="T97" s="9" t="s">
        <v>25</v>
      </c>
      <c r="W97" s="30"/>
      <c r="X97" s="30"/>
      <c r="AW97" s="10"/>
    </row>
    <row r="98" spans="18:49" ht="12.75">
      <c r="R98">
        <v>33</v>
      </c>
      <c r="S98" s="8" t="s">
        <v>73</v>
      </c>
      <c r="T98" s="9" t="s">
        <v>120</v>
      </c>
      <c r="W98" s="30"/>
      <c r="X98" s="30"/>
      <c r="AW98" s="10"/>
    </row>
    <row r="99" spans="18:49" ht="12.75">
      <c r="R99">
        <v>34</v>
      </c>
      <c r="S99" s="8" t="s">
        <v>85</v>
      </c>
      <c r="T99" s="13" t="s">
        <v>27</v>
      </c>
      <c r="W99" s="30"/>
      <c r="X99" s="30"/>
      <c r="AW99" s="10"/>
    </row>
    <row r="100" spans="18:49" ht="12.75">
      <c r="R100">
        <v>35</v>
      </c>
      <c r="S100" s="8" t="s">
        <v>86</v>
      </c>
      <c r="T100" s="9" t="s">
        <v>121</v>
      </c>
      <c r="W100" s="30"/>
      <c r="X100" s="30"/>
      <c r="AW100" s="10"/>
    </row>
    <row r="101" spans="18:49" ht="12.75">
      <c r="R101">
        <v>36</v>
      </c>
      <c r="S101" s="8" t="s">
        <v>79</v>
      </c>
      <c r="T101" s="9" t="s">
        <v>19</v>
      </c>
      <c r="W101" s="30"/>
      <c r="X101" s="30"/>
      <c r="AW101" s="10"/>
    </row>
    <row r="102" spans="18:49" ht="12.75">
      <c r="R102">
        <v>37</v>
      </c>
      <c r="S102" s="8" t="s">
        <v>80</v>
      </c>
      <c r="T102" s="9"/>
      <c r="W102" s="30"/>
      <c r="X102" s="30"/>
      <c r="AW102" s="10"/>
    </row>
    <row r="103" spans="18:49" ht="12.75">
      <c r="R103">
        <v>38</v>
      </c>
      <c r="S103" s="8" t="s">
        <v>81</v>
      </c>
      <c r="T103" s="9"/>
      <c r="W103" s="30"/>
      <c r="X103" s="30"/>
      <c r="AW103" s="10"/>
    </row>
    <row r="104" spans="18:49" ht="12.75">
      <c r="R104">
        <v>39</v>
      </c>
      <c r="S104" s="24" t="s">
        <v>82</v>
      </c>
      <c r="T104" s="9"/>
      <c r="W104" s="30"/>
      <c r="X104" s="30"/>
      <c r="AW104" s="10"/>
    </row>
    <row r="105" spans="18:49" ht="12.75">
      <c r="R105">
        <v>40</v>
      </c>
      <c r="S105" s="8" t="s">
        <v>83</v>
      </c>
      <c r="T105" s="9"/>
      <c r="W105" s="30"/>
      <c r="X105" s="30"/>
      <c r="AW105" s="10"/>
    </row>
    <row r="106" spans="18:49" ht="12.75">
      <c r="R106">
        <v>41</v>
      </c>
      <c r="S106" s="8" t="s">
        <v>84</v>
      </c>
      <c r="T106" s="9"/>
      <c r="W106" s="30"/>
      <c r="X106" s="30"/>
      <c r="AW106" s="10"/>
    </row>
    <row r="107" spans="18:49" ht="12.75">
      <c r="R107">
        <v>42</v>
      </c>
      <c r="S107" s="8" t="s">
        <v>74</v>
      </c>
      <c r="T107" s="9"/>
      <c r="W107" s="30"/>
      <c r="X107" s="30"/>
      <c r="AW107" s="10"/>
    </row>
    <row r="108" spans="18:49" ht="12.75">
      <c r="R108">
        <v>43</v>
      </c>
      <c r="S108" s="11" t="s">
        <v>87</v>
      </c>
      <c r="T108" s="9"/>
      <c r="W108" s="30"/>
      <c r="X108" s="30"/>
      <c r="AW108" s="10"/>
    </row>
    <row r="109" spans="18:49" ht="12.75">
      <c r="R109">
        <v>44</v>
      </c>
      <c r="S109" s="8">
        <v>7</v>
      </c>
      <c r="T109" s="9"/>
      <c r="W109" s="30"/>
      <c r="X109" s="30"/>
      <c r="AW109" s="10"/>
    </row>
    <row r="110" spans="18:49" ht="12.75">
      <c r="R110">
        <v>45</v>
      </c>
      <c r="S110" s="8">
        <v>8</v>
      </c>
      <c r="T110" s="9"/>
      <c r="W110" s="30"/>
      <c r="X110" s="30"/>
      <c r="AW110" s="10"/>
    </row>
    <row r="111" spans="18:49" ht="12.75">
      <c r="R111">
        <v>46</v>
      </c>
      <c r="S111" s="8">
        <v>9</v>
      </c>
      <c r="T111" s="9"/>
      <c r="W111" s="30"/>
      <c r="X111" s="30"/>
      <c r="AW111" s="10"/>
    </row>
    <row r="112" spans="18:49" ht="12.75">
      <c r="R112">
        <v>47</v>
      </c>
      <c r="S112" s="8" t="s">
        <v>23</v>
      </c>
      <c r="T112" s="9"/>
      <c r="W112" s="30"/>
      <c r="X112" s="30"/>
      <c r="AW112" s="10"/>
    </row>
    <row r="113" spans="18:49" ht="12.75">
      <c r="R113">
        <v>48</v>
      </c>
      <c r="S113" s="11" t="s">
        <v>88</v>
      </c>
      <c r="T113" s="9"/>
      <c r="W113" s="30"/>
      <c r="X113" s="30"/>
      <c r="AW113" s="10"/>
    </row>
    <row r="114" spans="18:49" ht="12.75">
      <c r="R114">
        <v>49</v>
      </c>
      <c r="S114" s="8">
        <v>4</v>
      </c>
      <c r="T114" s="9"/>
      <c r="W114" s="30"/>
      <c r="X114" s="30"/>
      <c r="AW114" s="10"/>
    </row>
    <row r="115" spans="18:49" ht="12.75">
      <c r="R115">
        <v>50</v>
      </c>
      <c r="S115" s="8">
        <v>5</v>
      </c>
      <c r="T115" s="9"/>
      <c r="W115" s="30"/>
      <c r="X115" s="30"/>
      <c r="AW115" s="10"/>
    </row>
    <row r="116" spans="18:49" ht="12.75">
      <c r="R116">
        <v>51</v>
      </c>
      <c r="S116" s="8">
        <v>6</v>
      </c>
      <c r="T116" s="9"/>
      <c r="W116" s="30"/>
      <c r="X116" s="30"/>
      <c r="AW116" s="10"/>
    </row>
    <row r="117" spans="18:49" ht="12.75">
      <c r="R117">
        <v>52</v>
      </c>
      <c r="S117" s="8" t="s">
        <v>89</v>
      </c>
      <c r="T117" s="9"/>
      <c r="W117" s="30"/>
      <c r="X117" s="30"/>
      <c r="AW117" s="10"/>
    </row>
    <row r="118" spans="18:49" ht="12.75">
      <c r="R118">
        <v>53</v>
      </c>
      <c r="S118" s="8" t="s">
        <v>26</v>
      </c>
      <c r="T118" s="9"/>
      <c r="W118" s="30"/>
      <c r="X118" s="30"/>
      <c r="AW118" s="10"/>
    </row>
    <row r="119" spans="18:49" ht="12.75">
      <c r="R119">
        <v>54</v>
      </c>
      <c r="S119" s="8">
        <v>1</v>
      </c>
      <c r="T119" s="9"/>
      <c r="W119" s="30"/>
      <c r="X119" s="30"/>
      <c r="AW119" s="10"/>
    </row>
    <row r="120" spans="18:49" ht="12.75">
      <c r="R120">
        <v>55</v>
      </c>
      <c r="S120" s="8">
        <v>2</v>
      </c>
      <c r="T120" s="9"/>
      <c r="W120" s="30"/>
      <c r="X120" s="30"/>
      <c r="AW120" s="10"/>
    </row>
    <row r="121" spans="18:49" ht="12.75">
      <c r="R121">
        <v>56</v>
      </c>
      <c r="S121" s="8">
        <v>3</v>
      </c>
      <c r="T121" s="9"/>
      <c r="W121" s="30"/>
      <c r="X121" s="30"/>
      <c r="AW121" s="10"/>
    </row>
    <row r="122" spans="18:49" ht="12.75">
      <c r="R122">
        <v>57</v>
      </c>
      <c r="S122" s="8" t="s">
        <v>20</v>
      </c>
      <c r="T122" s="9"/>
      <c r="W122" s="30"/>
      <c r="X122" s="30"/>
      <c r="AW122" s="10"/>
    </row>
    <row r="123" spans="18:49" ht="12.75">
      <c r="R123">
        <v>58</v>
      </c>
      <c r="S123" s="8" t="s">
        <v>90</v>
      </c>
      <c r="T123" s="9"/>
      <c r="W123" s="30"/>
      <c r="X123" s="30"/>
      <c r="AW123" s="10"/>
    </row>
    <row r="124" spans="18:49" ht="12.75">
      <c r="R124">
        <v>59</v>
      </c>
      <c r="S124" s="8">
        <v>0</v>
      </c>
      <c r="T124" s="9"/>
      <c r="W124" s="30"/>
      <c r="X124" s="30"/>
      <c r="AW124" s="10"/>
    </row>
    <row r="125" spans="18:49" ht="12.75">
      <c r="R125">
        <v>60</v>
      </c>
      <c r="S125" s="8" t="s">
        <v>24</v>
      </c>
      <c r="T125" s="9"/>
      <c r="W125" s="30"/>
      <c r="X125" s="30"/>
      <c r="AW125" s="10"/>
    </row>
    <row r="126" spans="18:49" ht="12.75">
      <c r="R126">
        <v>61</v>
      </c>
      <c r="S126" s="8" t="s">
        <v>91</v>
      </c>
      <c r="T126" s="9"/>
      <c r="W126" s="30"/>
      <c r="X126" s="30"/>
      <c r="AW126" s="10"/>
    </row>
    <row r="127" spans="18:49" ht="12.75">
      <c r="R127">
        <v>62</v>
      </c>
      <c r="S127" s="8" t="s">
        <v>21</v>
      </c>
      <c r="T127" s="9"/>
      <c r="W127" s="30"/>
      <c r="X127" s="30"/>
      <c r="AW127" s="10"/>
    </row>
    <row r="128" spans="18:49" ht="12.75">
      <c r="R128">
        <v>63</v>
      </c>
      <c r="S128" s="8"/>
      <c r="T128" s="9"/>
      <c r="W128" s="30"/>
      <c r="X128" s="30"/>
      <c r="AW128" s="10" t="s">
        <v>217</v>
      </c>
    </row>
    <row r="129" spans="20:49" ht="12.75">
      <c r="T129" s="9"/>
      <c r="W129" s="30"/>
      <c r="X129" s="30"/>
      <c r="AW129" s="10" t="s">
        <v>40</v>
      </c>
    </row>
    <row r="130" spans="19:49" ht="12.75">
      <c r="S130" s="8"/>
      <c r="T130" s="9"/>
      <c r="W130" s="30"/>
      <c r="X130" s="30"/>
      <c r="Y130" s="2"/>
      <c r="AW130" s="10"/>
    </row>
    <row r="131" spans="2:50" s="8" customFormat="1" ht="12.75">
      <c r="B131" s="5"/>
      <c r="S131" s="8">
        <v>62</v>
      </c>
      <c r="T131" s="9">
        <v>36</v>
      </c>
      <c r="U131" s="8">
        <v>4</v>
      </c>
      <c r="V131" s="8">
        <v>4</v>
      </c>
      <c r="W131" s="29">
        <v>16</v>
      </c>
      <c r="X131" s="29">
        <v>4</v>
      </c>
      <c r="Y131" s="9"/>
      <c r="Z131" s="8">
        <v>15</v>
      </c>
      <c r="AA131" s="8">
        <v>5</v>
      </c>
      <c r="AB131" s="8">
        <v>8</v>
      </c>
      <c r="AC131" s="8">
        <v>6</v>
      </c>
      <c r="AD131" s="8">
        <v>3</v>
      </c>
      <c r="AE131" s="8">
        <v>2</v>
      </c>
      <c r="AF131" s="8">
        <v>3</v>
      </c>
      <c r="AG131" s="8">
        <v>6</v>
      </c>
      <c r="AH131" s="8">
        <v>1</v>
      </c>
      <c r="AI131" s="8">
        <v>3</v>
      </c>
      <c r="AJ131" s="8">
        <v>3</v>
      </c>
      <c r="AK131" s="8">
        <v>3</v>
      </c>
      <c r="AL131" s="8">
        <v>3</v>
      </c>
      <c r="AM131" s="8">
        <v>3</v>
      </c>
      <c r="AN131" s="8">
        <v>8</v>
      </c>
      <c r="AO131" s="8">
        <v>9</v>
      </c>
      <c r="AP131" s="8">
        <v>1</v>
      </c>
      <c r="AQ131" s="8">
        <v>6</v>
      </c>
      <c r="AR131" s="8">
        <v>16</v>
      </c>
      <c r="AS131" s="8">
        <v>6</v>
      </c>
      <c r="AT131" s="8">
        <v>6</v>
      </c>
      <c r="AU131" s="8">
        <v>3</v>
      </c>
      <c r="AV131" s="8">
        <v>6</v>
      </c>
      <c r="AW131" s="9">
        <f>SUM(S131:AV131)</f>
        <v>251</v>
      </c>
      <c r="AX131" s="8" t="s">
        <v>41</v>
      </c>
    </row>
    <row r="132" spans="20:49" ht="12.75">
      <c r="T132" s="9"/>
      <c r="W132" s="30"/>
      <c r="X132" s="30"/>
      <c r="Y132" s="10"/>
      <c r="AW132" s="9"/>
    </row>
    <row r="133" spans="19:49" ht="12.75">
      <c r="S133" s="8">
        <f>S131</f>
        <v>62</v>
      </c>
      <c r="T133" s="9"/>
      <c r="V133" s="8">
        <f>SUM(T131:V131)</f>
        <v>44</v>
      </c>
      <c r="W133" s="29">
        <v>16</v>
      </c>
      <c r="X133" s="29">
        <v>4</v>
      </c>
      <c r="Y133" s="10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V133" s="8">
        <f>SUM(Z131:AV131)</f>
        <v>125</v>
      </c>
      <c r="AW133" s="9">
        <f>SUM(S133:AV133)</f>
        <v>251</v>
      </c>
    </row>
    <row r="134" spans="19:49" ht="12.75">
      <c r="S134" s="8"/>
      <c r="T134" s="9"/>
      <c r="W134" s="30"/>
      <c r="X134" s="29"/>
      <c r="Y134" s="10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V134" s="8"/>
      <c r="AW134" s="9"/>
    </row>
    <row r="135" spans="19:50" ht="12.75">
      <c r="S135" s="8">
        <f>S133</f>
        <v>62</v>
      </c>
      <c r="T135" s="9"/>
      <c r="V135" s="8">
        <v>88</v>
      </c>
      <c r="W135" s="29">
        <v>48</v>
      </c>
      <c r="X135" s="29">
        <v>16</v>
      </c>
      <c r="Y135" s="10"/>
      <c r="Z135" s="8">
        <v>53</v>
      </c>
      <c r="AA135" s="8">
        <v>15</v>
      </c>
      <c r="AB135" s="8">
        <v>13</v>
      </c>
      <c r="AC135" s="8">
        <v>11</v>
      </c>
      <c r="AD135" s="8">
        <v>8</v>
      </c>
      <c r="AE135" s="8">
        <v>7</v>
      </c>
      <c r="AF135" s="8">
        <v>7</v>
      </c>
      <c r="AG135" s="8">
        <v>11</v>
      </c>
      <c r="AH135" s="8">
        <v>7</v>
      </c>
      <c r="AI135" s="8">
        <v>7</v>
      </c>
      <c r="AJ135" s="8">
        <v>7</v>
      </c>
      <c r="AK135" s="8">
        <v>7</v>
      </c>
      <c r="AL135" s="8">
        <v>7</v>
      </c>
      <c r="AM135" s="8">
        <v>6</v>
      </c>
      <c r="AN135" s="8">
        <v>12</v>
      </c>
      <c r="AO135" s="8">
        <v>14</v>
      </c>
      <c r="AP135" s="8">
        <v>5</v>
      </c>
      <c r="AQ135" s="8">
        <v>10</v>
      </c>
      <c r="AR135" s="8">
        <v>21</v>
      </c>
      <c r="AS135" s="8">
        <v>10</v>
      </c>
      <c r="AT135" s="8">
        <v>10</v>
      </c>
      <c r="AU135" s="8">
        <v>6</v>
      </c>
      <c r="AV135" s="8">
        <v>24</v>
      </c>
      <c r="AW135" s="9">
        <f>SUM(S135:AV135)</f>
        <v>492</v>
      </c>
      <c r="AX135" t="s">
        <v>42</v>
      </c>
    </row>
    <row r="136" spans="48:49" ht="12.75">
      <c r="AV136" s="8"/>
      <c r="AW136" s="10"/>
    </row>
    <row r="137" spans="48:49" ht="12.75">
      <c r="AV137" s="8">
        <f>SUM(Z135:AV135)</f>
        <v>278</v>
      </c>
      <c r="AW137" s="1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2007-12-02T05:13:37Z</dcterms:modified>
  <cp:category/>
  <cp:version/>
  <cp:contentType/>
  <cp:contentStatus/>
</cp:coreProperties>
</file>